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9-11" sheetId="1" r:id="rId1"/>
    <sheet name="2007-08" sheetId="2" r:id="rId2"/>
    <sheet name="2006a" sheetId="3" r:id="rId3"/>
    <sheet name="2006b" sheetId="4" r:id="rId4"/>
    <sheet name="2005" sheetId="5" r:id="rId5"/>
  </sheets>
  <definedNames/>
  <calcPr fullCalcOnLoad="1"/>
</workbook>
</file>

<file path=xl/sharedStrings.xml><?xml version="1.0" encoding="utf-8"?>
<sst xmlns="http://schemas.openxmlformats.org/spreadsheetml/2006/main" count="1295" uniqueCount="215">
  <si>
    <t>Location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</si>
  <si>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</si>
  <si>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</si>
  <si>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</si>
  <si>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</si>
  <si>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</si>
  <si>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</si>
  <si>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</si>
  <si>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</si>
  <si>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</si>
  <si>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</si>
  <si>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</si>
  <si>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</si>
  <si>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</si>
  <si>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</si>
  <si>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</si>
  <si>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</si>
  <si>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</si>
  <si>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</si>
  <si>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</si>
  <si>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</si>
  <si>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</si>
  <si>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</si>
  <si>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J1</t>
  </si>
  <si>
    <t>J2</t>
  </si>
  <si>
    <t>J3</t>
  </si>
  <si>
    <t>J4</t>
  </si>
  <si>
    <t>J5</t>
  </si>
  <si>
    <t>H3</t>
  </si>
  <si>
    <t>H4</t>
  </si>
  <si>
    <t>H5</t>
  </si>
  <si>
    <t>H6</t>
  </si>
  <si>
    <t>G3</t>
  </si>
  <si>
    <t>G4</t>
  </si>
  <si>
    <t>G5</t>
  </si>
  <si>
    <t>F3</t>
  </si>
  <si>
    <t>F4</t>
  </si>
  <si>
    <t>F5</t>
  </si>
  <si>
    <t>F6</t>
  </si>
  <si>
    <t>C3</t>
  </si>
  <si>
    <t>C4</t>
  </si>
  <si>
    <t>C5</t>
  </si>
  <si>
    <t>D3</t>
  </si>
  <si>
    <t>D4</t>
  </si>
  <si>
    <t>D5</t>
  </si>
  <si>
    <t>E3</t>
  </si>
  <si>
    <t>E4</t>
  </si>
  <si>
    <t>E5</t>
  </si>
  <si>
    <t>healthy</t>
  </si>
  <si>
    <t>surviving?</t>
  </si>
  <si>
    <t>dead?</t>
  </si>
  <si>
    <t>Record of 52 "six-foot" longleaf pines planted July 2004 in NATL's public-area upland pine</t>
  </si>
  <si>
    <t>DEAD</t>
  </si>
  <si>
    <t>TBO, SFD</t>
  </si>
  <si>
    <t>OSN, SFD?</t>
  </si>
  <si>
    <t>4', healthy; 28"</t>
  </si>
  <si>
    <t xml:space="preserve">4', scale, 24 of 33"; </t>
  </si>
  <si>
    <t>5', healthy, 62", +2</t>
  </si>
  <si>
    <t>4', healthy, 25"</t>
  </si>
  <si>
    <t>4', healthy, 18"</t>
  </si>
  <si>
    <t>7', healthy, 48"</t>
  </si>
  <si>
    <t>5', healthy, 24"</t>
  </si>
  <si>
    <t>5'-, SFs, 31" +2</t>
  </si>
  <si>
    <t>4 Jun 05 data: tree height (ft); vertical extent of bases of live needles (inches); +number of branches</t>
  </si>
  <si>
    <t>5', healthy, 18", +3</t>
  </si>
  <si>
    <t>7', healthy, 52", +2</t>
  </si>
  <si>
    <t>K1</t>
  </si>
  <si>
    <t>K2</t>
  </si>
  <si>
    <t>K3</t>
  </si>
  <si>
    <t>K4</t>
  </si>
  <si>
    <t>K5</t>
  </si>
  <si>
    <t>5', healthy, 8"</t>
  </si>
  <si>
    <t>5', healthy, 30"</t>
  </si>
  <si>
    <t>5', healthy, 16"</t>
  </si>
  <si>
    <t>6', healthy, 13", +1</t>
  </si>
  <si>
    <t>5', healthy, 17", +1</t>
  </si>
  <si>
    <t>7', healthy, 50", +1</t>
  </si>
  <si>
    <t>7', healthy, 51", +4</t>
  </si>
  <si>
    <t>6', healthy, 41", +3</t>
  </si>
  <si>
    <t>6', healthy, 43", +2</t>
  </si>
  <si>
    <t xml:space="preserve">5', scale, 4 of 4", +3 </t>
  </si>
  <si>
    <t>6', SFs, scale, 24 of 44"</t>
  </si>
  <si>
    <t>6', SFs, 50"</t>
  </si>
  <si>
    <t>4'-, scale, 18 of 22"</t>
  </si>
  <si>
    <t>6', scale, 30 of 36"</t>
  </si>
  <si>
    <t>5', SFs, 34", +2</t>
  </si>
  <si>
    <t>6', SFD, 49", +1</t>
  </si>
  <si>
    <t>5', TBO, 7"</t>
  </si>
  <si>
    <t>6', SFR, 40", +1</t>
  </si>
  <si>
    <t>6', SFR, 42", +5</t>
  </si>
  <si>
    <t>5', SFD, 25", +3</t>
  </si>
  <si>
    <t>6', healthy, SFR, 66"</t>
  </si>
  <si>
    <t>6', SFD, 46", +3</t>
  </si>
  <si>
    <t>5', SFR, scale, 12 of 24", +3</t>
  </si>
  <si>
    <t>6', SFR, ??", +1</t>
  </si>
  <si>
    <t>6', healthy, 42", +2</t>
  </si>
  <si>
    <t>4', SFR, 24", +3</t>
  </si>
  <si>
    <t>6', healthy, 32", +2</t>
  </si>
  <si>
    <t>6', healthy, 58", +2</t>
  </si>
  <si>
    <t>5', SFR, 18", +1</t>
  </si>
  <si>
    <t>d</t>
  </si>
  <si>
    <t>F 2.0</t>
  </si>
  <si>
    <t>TBD</t>
  </si>
  <si>
    <t>nPAPe</t>
  </si>
  <si>
    <t>nPAPer</t>
  </si>
  <si>
    <t>N 1.8</t>
  </si>
  <si>
    <t>nPAPw</t>
  </si>
  <si>
    <t>nPAPwr</t>
  </si>
  <si>
    <t>sPAPw</t>
  </si>
  <si>
    <t>D 1.4</t>
  </si>
  <si>
    <t>TBD 1.3</t>
  </si>
  <si>
    <t>sPAPwr</t>
  </si>
  <si>
    <t>a</t>
  </si>
  <si>
    <t>TB?</t>
  </si>
  <si>
    <t>SFS</t>
  </si>
  <si>
    <t>SMI</t>
  </si>
  <si>
    <t>OSN=only short needles; SFS=sawflies sprayed; TB?=terminal bud dying?; SMI=sooty mold, inactive; SSMI = severe SMI</t>
  </si>
  <si>
    <t>F</t>
  </si>
  <si>
    <t>N</t>
  </si>
  <si>
    <t>F, SFS</t>
  </si>
  <si>
    <t>F, TBD?</t>
  </si>
  <si>
    <t>m</t>
  </si>
  <si>
    <t>fert</t>
  </si>
  <si>
    <t xml:space="preserve">    9-Jul-05</t>
  </si>
  <si>
    <t xml:space="preserve">    7-Sep-05</t>
  </si>
  <si>
    <t>N, SMI</t>
  </si>
  <si>
    <t>ID</t>
  </si>
  <si>
    <t>Tree</t>
  </si>
  <si>
    <t>growth</t>
  </si>
  <si>
    <t>% alive</t>
  </si>
  <si>
    <t>average growth</t>
  </si>
  <si>
    <t>average growth, no fertilizer</t>
  </si>
  <si>
    <t>average growth, w/fertilizer</t>
  </si>
  <si>
    <t>still alive</t>
  </si>
  <si>
    <t>S?</t>
  </si>
  <si>
    <t>9 Jul &amp; 7 Sep 05 data: F=0.5 cup of 10-10-10 fertilizer, N=control tree, D=dying; height in meters</t>
  </si>
  <si>
    <t>TBO=terminal bush only  SFD=sawfly damage SFs=sawflies  SFR=sawflies removed  TBD=terminal bud dead  S?=sick?</t>
  </si>
  <si>
    <t>S?, 1SFR</t>
  </si>
  <si>
    <t>A10</t>
  </si>
  <si>
    <t>SFR</t>
  </si>
  <si>
    <t>R</t>
  </si>
  <si>
    <t>A8</t>
  </si>
  <si>
    <t>10 Jan 06: A10, A2, etc =woolly pineneedle aphid 10, 2%, etc of needles; within a week these had all been eaten by coccinellids</t>
  </si>
  <si>
    <t>R=runty</t>
  </si>
  <si>
    <t>26 Apr 06 data: F=1 cup of 10-10-10 fertilizer, N=control tree, height in meters</t>
  </si>
  <si>
    <t>2ft root sprout</t>
  </si>
  <si>
    <t>scale w/ ants</t>
  </si>
  <si>
    <t>SFS SD</t>
  </si>
  <si>
    <t>R=runty; SFS=sawflies sprayed; TB?=terminal bud dying?; SMI=sooty mold, inactive; SSMI = severe SMI; SD=severe damage</t>
  </si>
  <si>
    <t>22 Feb and 22 Mar 06: nothing new to report</t>
  </si>
  <si>
    <t>23 Jun</t>
  </si>
  <si>
    <t>12 Sep</t>
  </si>
  <si>
    <t>SFD</t>
  </si>
  <si>
    <t>SFD TB?</t>
  </si>
  <si>
    <t>29 Sep</t>
  </si>
  <si>
    <t>SD, SFS</t>
  </si>
  <si>
    <t>SD, SFS, TBD</t>
  </si>
  <si>
    <t>n=</t>
  </si>
  <si>
    <t>aver=</t>
  </si>
  <si>
    <t>trees with growths of &lt;0.4 excluded</t>
  </si>
  <si>
    <t>dead</t>
  </si>
  <si>
    <t>LBD</t>
  </si>
  <si>
    <t>cut down [dying]</t>
  </si>
  <si>
    <t>2mpines04.xls</t>
  </si>
  <si>
    <t>SDNS</t>
  </si>
  <si>
    <t>SSDSS</t>
  </si>
  <si>
    <t>SFS=sawflies sprayed    SDNS=sawfly damage; no sawflies    SSDSS=severe sawfly damage;sawflies sprayed</t>
  </si>
  <si>
    <t>SFDS</t>
  </si>
  <si>
    <t>SD,SFS</t>
  </si>
  <si>
    <t>1LBA</t>
  </si>
  <si>
    <t>6br; &gt;6ft</t>
  </si>
  <si>
    <t>11br; &gt;10ft</t>
  </si>
  <si>
    <t>5br; ~6ft</t>
  </si>
  <si>
    <t>1br; &gt;8ft</t>
  </si>
  <si>
    <t>3br; &gt;6ft</t>
  </si>
  <si>
    <t>2br; &lt;6ft</t>
  </si>
  <si>
    <t>7br; &gt;8ft</t>
  </si>
  <si>
    <t>7br; ~8ft</t>
  </si>
  <si>
    <t>6br; &gt;8ft</t>
  </si>
  <si>
    <t>5br; &gt;8ft</t>
  </si>
  <si>
    <t>0br; &gt;8ft</t>
  </si>
  <si>
    <t>4br; &gt;8ft</t>
  </si>
  <si>
    <t>1br; ~6ft</t>
  </si>
  <si>
    <t>4br; ~6ft</t>
  </si>
  <si>
    <t>OSD</t>
  </si>
  <si>
    <t>scales</t>
  </si>
  <si>
    <t>0br; &lt;6ft</t>
  </si>
  <si>
    <t>5br; &gt;6ft</t>
  </si>
  <si>
    <t>a few scales</t>
  </si>
  <si>
    <t>1br; &lt;6ft</t>
  </si>
  <si>
    <t>LBD=lateral bud dominant   1LBA=one lateral branch alive   SFDS=sawfly damage, sprayed    SSD= severe sfly damage (no sflies)</t>
  </si>
  <si>
    <t>SSD</t>
  </si>
  <si>
    <t>2br; &gt;6ft</t>
  </si>
  <si>
    <t>missed!</t>
  </si>
  <si>
    <t>LBD?</t>
  </si>
  <si>
    <t>(meters)</t>
  </si>
  <si>
    <t>dead FK</t>
  </si>
  <si>
    <t>br=lateral branches =&gt;1inch   TB=terminal bud   TBD=terminal bud dead   OSD=old sawfly damage  FK=fire killed</t>
  </si>
  <si>
    <t>leaning SE</t>
  </si>
  <si>
    <t>runty</t>
  </si>
  <si>
    <t>bend at 1.1m</t>
  </si>
  <si>
    <t>average=</t>
  </si>
  <si>
    <t>dead, FK?</t>
  </si>
  <si>
    <t>slight FD</t>
  </si>
  <si>
    <t>FD=fire damage (needles browned)</t>
  </si>
  <si>
    <t>med. FD</t>
  </si>
  <si>
    <t>dead 3.5</t>
  </si>
  <si>
    <t>dead 3.4</t>
  </si>
  <si>
    <t>dead 1.6</t>
  </si>
  <si>
    <t>dead 3.7</t>
  </si>
  <si>
    <t>dead (finally done in by SFs?)</t>
  </si>
  <si>
    <t xml:space="preserve">    to be removed (run down by some vehicle)</t>
  </si>
  <si>
    <t>Average height</t>
  </si>
  <si>
    <t>of survivors=</t>
  </si>
  <si>
    <t>meters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</si>
</sst>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0.000"/>
    <numFmt numFmtId="167" formatCode="[$-409]dddd\,\ mmmm\ dd\,\ yyyy"/>
    <numFmt numFmtId="168" formatCode="[$-409]d\-mmm\-yy;@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5" fontId="2" fillId="0" borderId="0" xfId="0" applyNumberFormat="1" applyFont="1" applyAlignment="1">
      <alignment/>
    </xf>
    <xf numFmtId="15" fontId="2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5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15" fontId="2" fillId="0" borderId="0" xfId="0" applyNumberFormat="1" applyFont="1" applyAlignment="1" quotePrefix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L41" sqref="L41"/>
    </sheetView>
  </sheetViews>
  <sheetFormatPr defaultColWidth="9.140625" defaultRowHeight="12.75"/>
  <cols>
    <col min="1" max="1" width="8.8515625" style="0" customWidth="1"/>
    <col min="2" max="2" width="8.57421875" style="0" customWidth="1"/>
    <col min="4" max="4" width="11.421875" style="0" customWidth="1"/>
    <col min="7" max="7" width="9.8515625" style="0" customWidth="1"/>
    <col min="8" max="8" width="12.7109375" style="0" customWidth="1"/>
  </cols>
  <sheetData>
    <row r="1" ht="12.75">
      <c r="A1" s="1" t="s">
        <v>51</v>
      </c>
    </row>
    <row r="2" ht="12.75">
      <c r="A2" s="1" t="s">
        <v>163</v>
      </c>
    </row>
    <row r="4" ht="12.75">
      <c r="A4" t="s">
        <v>166</v>
      </c>
    </row>
    <row r="5" ht="12.75">
      <c r="A5" t="s">
        <v>190</v>
      </c>
    </row>
    <row r="6" ht="12.75">
      <c r="A6" t="s">
        <v>197</v>
      </c>
    </row>
    <row r="7" ht="12.75">
      <c r="A7" t="s">
        <v>204</v>
      </c>
    </row>
    <row r="9" spans="1:13" s="15" customFormat="1" ht="11.25">
      <c r="A9" s="10" t="s">
        <v>0</v>
      </c>
      <c r="B9" s="10" t="s">
        <v>127</v>
      </c>
      <c r="C9" s="14">
        <v>39099</v>
      </c>
      <c r="D9" s="14">
        <v>39446</v>
      </c>
      <c r="E9" s="14">
        <v>39584</v>
      </c>
      <c r="F9" s="14">
        <v>39616</v>
      </c>
      <c r="G9" s="14">
        <v>39659</v>
      </c>
      <c r="H9" s="14">
        <v>39843</v>
      </c>
      <c r="I9" s="14">
        <v>39843</v>
      </c>
      <c r="J9" s="14">
        <v>40021</v>
      </c>
      <c r="K9" s="14">
        <v>40268</v>
      </c>
      <c r="L9" s="10">
        <v>40451</v>
      </c>
      <c r="M9" s="14">
        <v>40707</v>
      </c>
    </row>
    <row r="10" s="5" customFormat="1" ht="12.75">
      <c r="B10" s="4" t="s">
        <v>126</v>
      </c>
    </row>
    <row r="11" spans="1:13" ht="12.75">
      <c r="A11" t="s">
        <v>133</v>
      </c>
      <c r="C11">
        <v>28</v>
      </c>
      <c r="D11">
        <v>24</v>
      </c>
      <c r="E11">
        <v>24</v>
      </c>
      <c r="F11">
        <v>23</v>
      </c>
      <c r="G11">
        <v>20</v>
      </c>
      <c r="H11">
        <v>16</v>
      </c>
      <c r="I11">
        <v>15</v>
      </c>
      <c r="K11">
        <v>8</v>
      </c>
      <c r="M11">
        <v>3</v>
      </c>
    </row>
    <row r="12" spans="1:13" ht="12.75">
      <c r="A12" t="s">
        <v>129</v>
      </c>
      <c r="B12" s="6"/>
      <c r="C12" s="6">
        <f aca="true" t="shared" si="0" ref="C12:M12">C11/52*100</f>
        <v>53.84615384615385</v>
      </c>
      <c r="D12" s="6">
        <f t="shared" si="0"/>
        <v>46.15384615384615</v>
      </c>
      <c r="E12" s="6">
        <f t="shared" si="0"/>
        <v>46.15384615384615</v>
      </c>
      <c r="F12" s="6">
        <f t="shared" si="0"/>
        <v>44.230769230769226</v>
      </c>
      <c r="G12" s="6">
        <f t="shared" si="0"/>
        <v>38.46153846153847</v>
      </c>
      <c r="H12" s="6">
        <f t="shared" si="0"/>
        <v>30.76923076923077</v>
      </c>
      <c r="I12" s="6">
        <f t="shared" si="0"/>
        <v>28.846153846153843</v>
      </c>
      <c r="K12" s="6">
        <f t="shared" si="0"/>
        <v>15.384615384615385</v>
      </c>
      <c r="M12" s="6">
        <f t="shared" si="0"/>
        <v>5.769230769230769</v>
      </c>
    </row>
    <row r="13" spans="5:9" ht="12.75">
      <c r="E13" s="19" t="s">
        <v>195</v>
      </c>
      <c r="I13" t="s">
        <v>195</v>
      </c>
    </row>
    <row r="14" spans="1:13" ht="12.75">
      <c r="A14" t="s">
        <v>103</v>
      </c>
      <c r="B14" t="s">
        <v>5</v>
      </c>
      <c r="D14" t="s">
        <v>114</v>
      </c>
      <c r="E14" s="8">
        <v>4.5</v>
      </c>
      <c r="I14" s="8">
        <v>5</v>
      </c>
      <c r="K14" s="8">
        <v>6</v>
      </c>
      <c r="M14">
        <v>6.3</v>
      </c>
    </row>
    <row r="15" spans="1:13" ht="12.75">
      <c r="A15" t="s">
        <v>104</v>
      </c>
      <c r="B15" t="s">
        <v>66</v>
      </c>
      <c r="E15" s="8">
        <v>3.1</v>
      </c>
      <c r="I15" s="8">
        <v>3.4</v>
      </c>
      <c r="J15" t="s">
        <v>203</v>
      </c>
      <c r="K15" s="8">
        <v>3.9</v>
      </c>
      <c r="M15">
        <v>4.3</v>
      </c>
    </row>
    <row r="16" spans="1:13" ht="12.75">
      <c r="A16" t="s">
        <v>111</v>
      </c>
      <c r="B16" t="s">
        <v>37</v>
      </c>
      <c r="D16" t="s">
        <v>188</v>
      </c>
      <c r="E16" s="8">
        <v>3</v>
      </c>
      <c r="G16" t="s">
        <v>165</v>
      </c>
      <c r="I16" s="8">
        <v>3.2</v>
      </c>
      <c r="K16" s="8">
        <v>4</v>
      </c>
      <c r="M16">
        <v>5.2</v>
      </c>
    </row>
    <row r="18" spans="4:13" ht="12.75">
      <c r="D18" s="1" t="s">
        <v>201</v>
      </c>
      <c r="E18" s="20">
        <f>AVERAGE(E14:E16)</f>
        <v>3.533333333333333</v>
      </c>
      <c r="I18" s="20">
        <f>AVERAGE(I14:I16)</f>
        <v>3.866666666666667</v>
      </c>
      <c r="J18" s="1"/>
      <c r="K18" s="20">
        <f>AVERAGE(K14:K16)</f>
        <v>4.633333333333334</v>
      </c>
      <c r="M18" s="20">
        <f>AVERAGE(M14:M16)</f>
        <v>5.266666666666667</v>
      </c>
    </row>
    <row r="23" ht="12.75">
      <c r="K23" s="8"/>
    </row>
    <row r="25" spans="4:11" ht="12.75">
      <c r="D25" s="1"/>
      <c r="E25" s="20"/>
      <c r="J25" s="1"/>
      <c r="K25" s="20"/>
    </row>
    <row r="26" spans="4:11" ht="12.75">
      <c r="D26" s="1"/>
      <c r="E26" s="20"/>
      <c r="J26" s="1"/>
      <c r="K26" s="20"/>
    </row>
    <row r="27" spans="4:11" ht="12.75">
      <c r="D27" s="1"/>
      <c r="E27" s="20"/>
      <c r="J27" s="1"/>
      <c r="K27" s="20"/>
    </row>
    <row r="28" spans="1:13" ht="12.75">
      <c r="A28" t="s">
        <v>103</v>
      </c>
      <c r="B28" t="s">
        <v>3</v>
      </c>
      <c r="D28" t="s">
        <v>165</v>
      </c>
      <c r="E28" s="8">
        <v>2.3</v>
      </c>
      <c r="I28" s="8">
        <v>2.5</v>
      </c>
      <c r="K28" s="8">
        <v>3.1</v>
      </c>
      <c r="M28" s="21" t="s">
        <v>210</v>
      </c>
    </row>
    <row r="29" spans="1:12" ht="12.75">
      <c r="A29" t="s">
        <v>107</v>
      </c>
      <c r="B29" t="s">
        <v>13</v>
      </c>
      <c r="D29" t="s">
        <v>194</v>
      </c>
      <c r="E29" s="8">
        <v>3</v>
      </c>
      <c r="I29" s="8">
        <v>3.1</v>
      </c>
      <c r="K29" s="8">
        <v>3.6</v>
      </c>
      <c r="L29" s="23" t="s">
        <v>160</v>
      </c>
    </row>
    <row r="30" spans="1:12" ht="12.75">
      <c r="A30" t="s">
        <v>107</v>
      </c>
      <c r="B30" t="s">
        <v>42</v>
      </c>
      <c r="E30" s="8">
        <v>2.9</v>
      </c>
      <c r="I30" s="8">
        <v>2.9</v>
      </c>
      <c r="K30" s="8">
        <v>3.3</v>
      </c>
      <c r="L30" s="23" t="s">
        <v>160</v>
      </c>
    </row>
    <row r="31" spans="1:12" ht="12.75">
      <c r="A31" t="s">
        <v>107</v>
      </c>
      <c r="B31" t="s">
        <v>44</v>
      </c>
      <c r="E31" s="8">
        <v>3.6</v>
      </c>
      <c r="I31" s="8">
        <v>3.6</v>
      </c>
      <c r="K31" s="8">
        <v>4.1</v>
      </c>
      <c r="L31" s="23" t="s">
        <v>160</v>
      </c>
    </row>
    <row r="32" spans="1:12" ht="12.75">
      <c r="A32" t="s">
        <v>108</v>
      </c>
      <c r="B32" t="s">
        <v>32</v>
      </c>
      <c r="D32" t="s">
        <v>194</v>
      </c>
      <c r="E32" s="8">
        <v>2</v>
      </c>
      <c r="F32" t="s">
        <v>161</v>
      </c>
      <c r="I32" s="8">
        <v>2.1</v>
      </c>
      <c r="K32" s="8">
        <v>2.4</v>
      </c>
      <c r="L32" s="23" t="s">
        <v>160</v>
      </c>
    </row>
    <row r="33" spans="1:12" ht="12.75">
      <c r="A33" t="s">
        <v>103</v>
      </c>
      <c r="B33" t="s">
        <v>9</v>
      </c>
      <c r="E33" s="8">
        <v>2</v>
      </c>
      <c r="I33" s="8">
        <v>2.2</v>
      </c>
      <c r="K33" s="8">
        <v>2.3</v>
      </c>
      <c r="L33" s="24" t="s">
        <v>211</v>
      </c>
    </row>
    <row r="34" spans="1:12" ht="12.75">
      <c r="A34" t="s">
        <v>103</v>
      </c>
      <c r="B34" t="s">
        <v>40</v>
      </c>
      <c r="E34" s="8">
        <v>2.6</v>
      </c>
      <c r="I34" s="8">
        <v>2.8</v>
      </c>
      <c r="K34" s="8">
        <v>3</v>
      </c>
      <c r="L34" s="23" t="s">
        <v>160</v>
      </c>
    </row>
    <row r="35" spans="1:11" ht="12.75">
      <c r="A35" t="s">
        <v>103</v>
      </c>
      <c r="B35" t="s">
        <v>12</v>
      </c>
      <c r="E35" s="8">
        <v>3.3</v>
      </c>
      <c r="I35" s="8">
        <v>3.3</v>
      </c>
      <c r="K35" t="s">
        <v>206</v>
      </c>
    </row>
    <row r="36" spans="1:11" ht="12.75">
      <c r="A36" t="s">
        <v>103</v>
      </c>
      <c r="B36" t="s">
        <v>25</v>
      </c>
      <c r="E36" s="8">
        <v>3.4</v>
      </c>
      <c r="G36" t="s">
        <v>114</v>
      </c>
      <c r="I36" s="8">
        <v>3.4</v>
      </c>
      <c r="K36" t="s">
        <v>207</v>
      </c>
    </row>
    <row r="37" spans="1:11" ht="12.75">
      <c r="A37" t="s">
        <v>104</v>
      </c>
      <c r="B37" t="s">
        <v>70</v>
      </c>
      <c r="E37" s="8">
        <v>3.7</v>
      </c>
      <c r="I37" s="8">
        <v>3.8</v>
      </c>
      <c r="J37" t="s">
        <v>205</v>
      </c>
      <c r="K37" t="s">
        <v>160</v>
      </c>
    </row>
    <row r="38" spans="1:11" ht="12.75">
      <c r="A38" t="s">
        <v>108</v>
      </c>
      <c r="B38" t="s">
        <v>36</v>
      </c>
      <c r="D38" t="s">
        <v>114</v>
      </c>
      <c r="E38" s="8">
        <v>3.3</v>
      </c>
      <c r="G38" t="s">
        <v>165</v>
      </c>
      <c r="I38" s="8">
        <v>3.2</v>
      </c>
      <c r="J38" t="s">
        <v>184</v>
      </c>
      <c r="K38" t="s">
        <v>209</v>
      </c>
    </row>
    <row r="39" spans="1:11" ht="12.75">
      <c r="A39" t="s">
        <v>111</v>
      </c>
      <c r="B39" t="s">
        <v>35</v>
      </c>
      <c r="D39" t="s">
        <v>185</v>
      </c>
      <c r="E39" s="8">
        <v>1.7</v>
      </c>
      <c r="H39" t="s">
        <v>199</v>
      </c>
      <c r="I39" s="8">
        <v>1.6</v>
      </c>
      <c r="K39" t="s">
        <v>208</v>
      </c>
    </row>
    <row r="40" spans="1:10" ht="12.75">
      <c r="A40" t="s">
        <v>104</v>
      </c>
      <c r="B40" t="s">
        <v>23</v>
      </c>
      <c r="E40" s="8">
        <v>2</v>
      </c>
      <c r="H40" t="s">
        <v>200</v>
      </c>
      <c r="I40" s="8">
        <v>2</v>
      </c>
      <c r="J40" t="s">
        <v>202</v>
      </c>
    </row>
    <row r="41" spans="1:9" ht="12.75">
      <c r="A41" t="s">
        <v>104</v>
      </c>
      <c r="B41" t="s">
        <v>4</v>
      </c>
      <c r="D41" t="s">
        <v>193</v>
      </c>
      <c r="E41" s="8">
        <v>2.6</v>
      </c>
      <c r="H41" t="s">
        <v>160</v>
      </c>
      <c r="I41" s="8"/>
    </row>
    <row r="42" spans="1:8" ht="12.75">
      <c r="A42" t="s">
        <v>106</v>
      </c>
      <c r="B42" t="s">
        <v>16</v>
      </c>
      <c r="E42" s="8">
        <v>2.4</v>
      </c>
      <c r="G42" t="s">
        <v>198</v>
      </c>
      <c r="H42" t="s">
        <v>160</v>
      </c>
    </row>
    <row r="43" spans="1:8" ht="12.75">
      <c r="A43" t="s">
        <v>111</v>
      </c>
      <c r="B43" t="s">
        <v>17</v>
      </c>
      <c r="C43" t="s">
        <v>114</v>
      </c>
      <c r="D43" t="s">
        <v>184</v>
      </c>
      <c r="E43" s="8">
        <v>1.9</v>
      </c>
      <c r="H43" t="s">
        <v>160</v>
      </c>
    </row>
    <row r="44" spans="1:8" ht="12.75">
      <c r="A44" t="s">
        <v>108</v>
      </c>
      <c r="B44" t="s">
        <v>30</v>
      </c>
      <c r="E44" s="8">
        <v>2.5</v>
      </c>
      <c r="H44" t="s">
        <v>160</v>
      </c>
    </row>
    <row r="45" spans="1:7" ht="12.75">
      <c r="A45" t="s">
        <v>106</v>
      </c>
      <c r="B45" t="s">
        <v>14</v>
      </c>
      <c r="E45" s="8">
        <v>4</v>
      </c>
      <c r="G45" t="s">
        <v>196</v>
      </c>
    </row>
    <row r="46" spans="1:7" ht="12.75">
      <c r="A46" t="s">
        <v>108</v>
      </c>
      <c r="B46" t="s">
        <v>21</v>
      </c>
      <c r="D46" t="s">
        <v>191</v>
      </c>
      <c r="E46" s="8">
        <v>2.2</v>
      </c>
      <c r="G46" t="s">
        <v>196</v>
      </c>
    </row>
    <row r="47" spans="1:7" ht="12.75">
      <c r="A47" t="s">
        <v>111</v>
      </c>
      <c r="B47" t="s">
        <v>29</v>
      </c>
      <c r="E47" s="8">
        <v>3.1</v>
      </c>
      <c r="G47" t="s">
        <v>196</v>
      </c>
    </row>
    <row r="48" spans="1:6" ht="12.75">
      <c r="A48" t="s">
        <v>107</v>
      </c>
      <c r="B48" t="s">
        <v>15</v>
      </c>
      <c r="D48" t="s">
        <v>102</v>
      </c>
      <c r="E48" s="8">
        <v>2.4</v>
      </c>
      <c r="F48" t="s">
        <v>160</v>
      </c>
    </row>
    <row r="49" spans="1:3" ht="12.75">
      <c r="A49" t="s">
        <v>104</v>
      </c>
      <c r="B49" t="s">
        <v>11</v>
      </c>
      <c r="C49" t="s">
        <v>160</v>
      </c>
    </row>
    <row r="50" spans="1:3" ht="12.75">
      <c r="A50" t="s">
        <v>108</v>
      </c>
      <c r="B50" t="s">
        <v>19</v>
      </c>
      <c r="C50" t="s">
        <v>160</v>
      </c>
    </row>
    <row r="51" spans="4:9" ht="12.75">
      <c r="D51" s="1" t="s">
        <v>201</v>
      </c>
      <c r="E51" s="20"/>
      <c r="F51" s="1"/>
      <c r="G51" s="1"/>
      <c r="H51" s="1"/>
      <c r="I51" s="20">
        <f>AVERAGE(I14:I40)</f>
        <v>3.0568627450980395</v>
      </c>
    </row>
  </sheetData>
  <sheetProtection/>
  <printOptions gridLines="1"/>
  <pageMargins left="0.4" right="0.24" top="0.82" bottom="0.29" header="0.19" footer="0.28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8.8515625" style="0" customWidth="1"/>
    <col min="2" max="2" width="8.57421875" style="0" customWidth="1"/>
    <col min="4" max="4" width="14.421875" style="0" customWidth="1"/>
    <col min="7" max="7" width="11.421875" style="0" customWidth="1"/>
    <col min="11" max="11" width="9.8515625" style="0" customWidth="1"/>
  </cols>
  <sheetData>
    <row r="1" ht="12.75">
      <c r="A1" s="1" t="s">
        <v>51</v>
      </c>
    </row>
    <row r="2" ht="12.75">
      <c r="A2" s="1" t="s">
        <v>163</v>
      </c>
    </row>
    <row r="4" ht="12.75">
      <c r="A4" t="s">
        <v>166</v>
      </c>
    </row>
    <row r="5" ht="12.75">
      <c r="A5" t="s">
        <v>190</v>
      </c>
    </row>
    <row r="6" ht="12.75">
      <c r="A6" t="s">
        <v>197</v>
      </c>
    </row>
    <row r="8" spans="1:12" s="15" customFormat="1" ht="11.25">
      <c r="A8" s="10" t="s">
        <v>0</v>
      </c>
      <c r="B8" s="10" t="s">
        <v>127</v>
      </c>
      <c r="C8" s="14">
        <v>39099</v>
      </c>
      <c r="D8" s="14">
        <v>39225</v>
      </c>
      <c r="E8" s="14">
        <v>39248</v>
      </c>
      <c r="F8" s="14">
        <v>39261</v>
      </c>
      <c r="G8" s="14">
        <v>39446</v>
      </c>
      <c r="H8" s="14">
        <v>39446</v>
      </c>
      <c r="I8" s="14">
        <v>39584</v>
      </c>
      <c r="J8" s="14">
        <v>39616</v>
      </c>
      <c r="K8" s="14">
        <v>39659</v>
      </c>
      <c r="L8" s="14"/>
    </row>
    <row r="9" s="5" customFormat="1" ht="12.75">
      <c r="B9" s="4" t="s">
        <v>126</v>
      </c>
    </row>
    <row r="10" spans="1:11" ht="12.75">
      <c r="A10" t="s">
        <v>133</v>
      </c>
      <c r="C10">
        <v>28</v>
      </c>
      <c r="D10">
        <v>24</v>
      </c>
      <c r="E10">
        <v>24</v>
      </c>
      <c r="F10">
        <v>24</v>
      </c>
      <c r="G10">
        <v>24</v>
      </c>
      <c r="I10">
        <v>24</v>
      </c>
      <c r="J10">
        <v>23</v>
      </c>
      <c r="K10">
        <v>20</v>
      </c>
    </row>
    <row r="11" spans="1:11" ht="12.75">
      <c r="A11" t="s">
        <v>129</v>
      </c>
      <c r="B11" s="6"/>
      <c r="C11" s="6">
        <f>C10/52*100</f>
        <v>53.84615384615385</v>
      </c>
      <c r="D11" s="6">
        <f>D10/52*100</f>
        <v>46.15384615384615</v>
      </c>
      <c r="E11" s="6">
        <f>E10/52*100</f>
        <v>46.15384615384615</v>
      </c>
      <c r="F11" s="6">
        <f>F10/52*100</f>
        <v>46.15384615384615</v>
      </c>
      <c r="G11" s="6">
        <f>G10/52*100</f>
        <v>46.15384615384615</v>
      </c>
      <c r="I11" s="6">
        <f>I10/52*100</f>
        <v>46.15384615384615</v>
      </c>
      <c r="J11" s="6">
        <f>J10/52*100</f>
        <v>44.230769230769226</v>
      </c>
      <c r="K11" s="6">
        <f>K10/52*100</f>
        <v>38.46153846153847</v>
      </c>
    </row>
    <row r="12" ht="12.75">
      <c r="I12" s="19" t="s">
        <v>195</v>
      </c>
    </row>
    <row r="13" spans="1:9" ht="12.75">
      <c r="A13" t="s">
        <v>103</v>
      </c>
      <c r="B13" t="s">
        <v>3</v>
      </c>
      <c r="F13" t="s">
        <v>114</v>
      </c>
      <c r="G13" t="s">
        <v>165</v>
      </c>
      <c r="H13" t="s">
        <v>170</v>
      </c>
      <c r="I13" s="8">
        <v>2.3</v>
      </c>
    </row>
    <row r="14" spans="1:9" ht="12.75">
      <c r="A14" t="s">
        <v>104</v>
      </c>
      <c r="B14" t="s">
        <v>4</v>
      </c>
      <c r="E14" t="s">
        <v>164</v>
      </c>
      <c r="G14" t="s">
        <v>193</v>
      </c>
      <c r="I14" s="8">
        <v>2.6</v>
      </c>
    </row>
    <row r="15" spans="1:9" ht="12.75">
      <c r="A15" t="s">
        <v>103</v>
      </c>
      <c r="B15" t="s">
        <v>5</v>
      </c>
      <c r="F15" t="s">
        <v>167</v>
      </c>
      <c r="G15" t="s">
        <v>114</v>
      </c>
      <c r="H15" t="s">
        <v>171</v>
      </c>
      <c r="I15" s="8">
        <v>4.5</v>
      </c>
    </row>
    <row r="16" spans="1:9" ht="12.75">
      <c r="A16" t="s">
        <v>103</v>
      </c>
      <c r="B16" t="s">
        <v>9</v>
      </c>
      <c r="E16" t="s">
        <v>165</v>
      </c>
      <c r="F16" t="s">
        <v>165</v>
      </c>
      <c r="H16" t="s">
        <v>172</v>
      </c>
      <c r="I16" s="8">
        <v>2</v>
      </c>
    </row>
    <row r="17" spans="1:9" ht="12.75">
      <c r="A17" t="s">
        <v>103</v>
      </c>
      <c r="B17" t="s">
        <v>12</v>
      </c>
      <c r="F17" t="s">
        <v>165</v>
      </c>
      <c r="H17" t="s">
        <v>173</v>
      </c>
      <c r="I17" s="8">
        <v>3.3</v>
      </c>
    </row>
    <row r="18" spans="1:9" ht="12.75">
      <c r="A18" t="s">
        <v>103</v>
      </c>
      <c r="B18" t="s">
        <v>40</v>
      </c>
      <c r="H18" t="s">
        <v>174</v>
      </c>
      <c r="I18" s="8">
        <v>2.6</v>
      </c>
    </row>
    <row r="19" spans="1:9" ht="12.75">
      <c r="A19" t="s">
        <v>104</v>
      </c>
      <c r="B19" t="s">
        <v>23</v>
      </c>
      <c r="F19" t="s">
        <v>114</v>
      </c>
      <c r="H19" t="s">
        <v>175</v>
      </c>
      <c r="I19" s="8">
        <v>2</v>
      </c>
    </row>
    <row r="20" spans="1:11" ht="12.75">
      <c r="A20" t="s">
        <v>103</v>
      </c>
      <c r="B20" t="s">
        <v>25</v>
      </c>
      <c r="H20" t="s">
        <v>176</v>
      </c>
      <c r="I20" s="8">
        <v>3.4</v>
      </c>
      <c r="K20" t="s">
        <v>114</v>
      </c>
    </row>
    <row r="21" spans="1:9" ht="12.75">
      <c r="A21" t="s">
        <v>104</v>
      </c>
      <c r="B21" t="s">
        <v>66</v>
      </c>
      <c r="E21" t="s">
        <v>164</v>
      </c>
      <c r="H21" t="s">
        <v>177</v>
      </c>
      <c r="I21" s="8">
        <v>3.1</v>
      </c>
    </row>
    <row r="22" spans="1:9" ht="12.75">
      <c r="A22" t="s">
        <v>104</v>
      </c>
      <c r="B22" t="s">
        <v>70</v>
      </c>
      <c r="H22" t="s">
        <v>176</v>
      </c>
      <c r="I22" s="8">
        <v>3.7</v>
      </c>
    </row>
    <row r="23" spans="1:9" ht="12.75">
      <c r="A23" t="s">
        <v>107</v>
      </c>
      <c r="B23" t="s">
        <v>13</v>
      </c>
      <c r="D23" t="s">
        <v>161</v>
      </c>
      <c r="F23" t="s">
        <v>114</v>
      </c>
      <c r="G23" t="s">
        <v>194</v>
      </c>
      <c r="H23" t="s">
        <v>178</v>
      </c>
      <c r="I23" s="8">
        <v>3</v>
      </c>
    </row>
    <row r="24" spans="1:9" ht="12.75">
      <c r="A24" t="s">
        <v>107</v>
      </c>
      <c r="B24" t="s">
        <v>42</v>
      </c>
      <c r="F24" t="s">
        <v>114</v>
      </c>
      <c r="H24" t="s">
        <v>180</v>
      </c>
      <c r="I24" s="8">
        <v>2.9</v>
      </c>
    </row>
    <row r="25" spans="1:9" ht="12.75">
      <c r="A25" t="s">
        <v>107</v>
      </c>
      <c r="B25" t="s">
        <v>44</v>
      </c>
      <c r="H25" t="s">
        <v>181</v>
      </c>
      <c r="I25" s="8">
        <v>3.6</v>
      </c>
    </row>
    <row r="26" spans="1:11" ht="12.75">
      <c r="A26" t="s">
        <v>106</v>
      </c>
      <c r="B26" t="s">
        <v>16</v>
      </c>
      <c r="H26" t="s">
        <v>183</v>
      </c>
      <c r="I26" s="8">
        <v>2.4</v>
      </c>
      <c r="K26" t="s">
        <v>198</v>
      </c>
    </row>
    <row r="27" spans="1:9" ht="12.75">
      <c r="A27" t="s">
        <v>111</v>
      </c>
      <c r="B27" t="s">
        <v>17</v>
      </c>
      <c r="C27" t="s">
        <v>114</v>
      </c>
      <c r="F27" t="s">
        <v>168</v>
      </c>
      <c r="G27" t="s">
        <v>184</v>
      </c>
      <c r="H27" t="s">
        <v>183</v>
      </c>
      <c r="I27" s="8">
        <v>1.9</v>
      </c>
    </row>
    <row r="28" spans="1:9" ht="12.75">
      <c r="A28" t="s">
        <v>111</v>
      </c>
      <c r="B28" t="s">
        <v>35</v>
      </c>
      <c r="G28" t="s">
        <v>185</v>
      </c>
      <c r="H28" t="s">
        <v>186</v>
      </c>
      <c r="I28" s="8">
        <v>1.7</v>
      </c>
    </row>
    <row r="29" spans="1:11" ht="12.75">
      <c r="A29" t="s">
        <v>108</v>
      </c>
      <c r="B29" t="s">
        <v>36</v>
      </c>
      <c r="G29" t="s">
        <v>114</v>
      </c>
      <c r="H29" t="s">
        <v>179</v>
      </c>
      <c r="I29" s="8">
        <v>3.3</v>
      </c>
      <c r="K29" t="s">
        <v>165</v>
      </c>
    </row>
    <row r="30" spans="1:11" ht="12.75">
      <c r="A30" t="s">
        <v>111</v>
      </c>
      <c r="B30" t="s">
        <v>37</v>
      </c>
      <c r="F30" t="s">
        <v>167</v>
      </c>
      <c r="G30" t="s">
        <v>188</v>
      </c>
      <c r="H30" t="s">
        <v>187</v>
      </c>
      <c r="I30" s="8">
        <v>3</v>
      </c>
      <c r="K30" t="s">
        <v>165</v>
      </c>
    </row>
    <row r="31" spans="1:10" ht="12.75">
      <c r="A31" t="s">
        <v>108</v>
      </c>
      <c r="B31" t="s">
        <v>32</v>
      </c>
      <c r="D31" t="s">
        <v>161</v>
      </c>
      <c r="F31" t="s">
        <v>169</v>
      </c>
      <c r="G31" t="s">
        <v>194</v>
      </c>
      <c r="H31" t="s">
        <v>189</v>
      </c>
      <c r="I31" s="8">
        <v>2</v>
      </c>
      <c r="J31" t="s">
        <v>161</v>
      </c>
    </row>
    <row r="32" spans="1:9" ht="12.75">
      <c r="A32" t="s">
        <v>108</v>
      </c>
      <c r="B32" t="s">
        <v>30</v>
      </c>
      <c r="F32" t="s">
        <v>167</v>
      </c>
      <c r="H32" t="s">
        <v>192</v>
      </c>
      <c r="I32" s="8">
        <v>2.5</v>
      </c>
    </row>
    <row r="33" ht="12.75">
      <c r="I33" s="8"/>
    </row>
    <row r="36" spans="1:11" ht="12.75">
      <c r="A36" t="s">
        <v>106</v>
      </c>
      <c r="B36" t="s">
        <v>14</v>
      </c>
      <c r="F36" t="s">
        <v>167</v>
      </c>
      <c r="H36" t="s">
        <v>179</v>
      </c>
      <c r="I36" s="8">
        <v>4</v>
      </c>
      <c r="K36" t="s">
        <v>196</v>
      </c>
    </row>
    <row r="37" spans="1:11" ht="12.75">
      <c r="A37" t="s">
        <v>108</v>
      </c>
      <c r="B37" t="s">
        <v>21</v>
      </c>
      <c r="G37" t="s">
        <v>191</v>
      </c>
      <c r="H37" t="s">
        <v>172</v>
      </c>
      <c r="I37" s="8">
        <v>2.2</v>
      </c>
      <c r="K37" t="s">
        <v>196</v>
      </c>
    </row>
    <row r="38" spans="1:11" ht="12.75">
      <c r="A38" t="s">
        <v>111</v>
      </c>
      <c r="B38" t="s">
        <v>29</v>
      </c>
      <c r="H38" t="s">
        <v>181</v>
      </c>
      <c r="I38" s="8">
        <v>3.1</v>
      </c>
      <c r="K38" t="s">
        <v>196</v>
      </c>
    </row>
    <row r="39" spans="1:10" ht="12.75">
      <c r="A39" t="s">
        <v>107</v>
      </c>
      <c r="B39" t="s">
        <v>15</v>
      </c>
      <c r="E39" t="s">
        <v>165</v>
      </c>
      <c r="F39" t="s">
        <v>169</v>
      </c>
      <c r="G39" t="s">
        <v>102</v>
      </c>
      <c r="H39" t="s">
        <v>182</v>
      </c>
      <c r="I39" s="8">
        <v>2.4</v>
      </c>
      <c r="J39" t="s">
        <v>160</v>
      </c>
    </row>
    <row r="40" spans="1:3" ht="12.75">
      <c r="A40" t="s">
        <v>104</v>
      </c>
      <c r="B40" t="s">
        <v>11</v>
      </c>
      <c r="C40" t="s">
        <v>160</v>
      </c>
    </row>
    <row r="41" spans="1:3" ht="12.75">
      <c r="A41" t="s">
        <v>108</v>
      </c>
      <c r="B41" t="s">
        <v>19</v>
      </c>
      <c r="C41" t="s">
        <v>160</v>
      </c>
    </row>
    <row r="42" spans="1:4" ht="12.75">
      <c r="A42" t="s">
        <v>103</v>
      </c>
      <c r="B42" t="s">
        <v>67</v>
      </c>
      <c r="D42" t="s">
        <v>160</v>
      </c>
    </row>
    <row r="43" spans="1:4" ht="12.75">
      <c r="A43" t="s">
        <v>103</v>
      </c>
      <c r="B43" t="s">
        <v>68</v>
      </c>
      <c r="D43" t="s">
        <v>160</v>
      </c>
    </row>
    <row r="44" spans="1:4" ht="12.75">
      <c r="A44" t="s">
        <v>103</v>
      </c>
      <c r="B44" t="s">
        <v>69</v>
      </c>
      <c r="D44" t="s">
        <v>160</v>
      </c>
    </row>
    <row r="45" spans="1:4" ht="12.75">
      <c r="A45" t="s">
        <v>103</v>
      </c>
      <c r="B45" t="s">
        <v>24</v>
      </c>
      <c r="D45" t="s">
        <v>162</v>
      </c>
    </row>
  </sheetData>
  <sheetProtection/>
  <printOptions gridLines="1"/>
  <pageMargins left="0.3" right="0.24" top="0.82" bottom="0.29" header="0.19" footer="0.28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0" customWidth="1"/>
    <col min="2" max="2" width="8.140625" style="0" customWidth="1"/>
    <col min="3" max="3" width="6.421875" style="0" customWidth="1"/>
    <col min="4" max="4" width="5.00390625" style="0" customWidth="1"/>
    <col min="5" max="6" width="4.421875" style="0" customWidth="1"/>
    <col min="7" max="7" width="9.57421875" style="0" customWidth="1"/>
    <col min="8" max="8" width="6.00390625" style="0" customWidth="1"/>
    <col min="9" max="9" width="4.8515625" style="0" customWidth="1"/>
    <col min="10" max="10" width="7.00390625" style="0" customWidth="1"/>
    <col min="11" max="11" width="8.00390625" style="0" customWidth="1"/>
    <col min="12" max="12" width="8.8515625" style="0" customWidth="1"/>
    <col min="13" max="13" width="3.421875" style="0" customWidth="1"/>
    <col min="14" max="14" width="7.8515625" style="0" customWidth="1"/>
    <col min="15" max="15" width="8.28125" style="0" customWidth="1"/>
    <col min="16" max="16" width="12.8515625" style="0" customWidth="1"/>
    <col min="17" max="17" width="4.8515625" style="0" customWidth="1"/>
    <col min="18" max="20" width="8.28125" style="0" customWidth="1"/>
    <col min="21" max="21" width="2.28125" style="0" customWidth="1"/>
    <col min="22" max="22" width="3.00390625" style="0" customWidth="1"/>
  </cols>
  <sheetData>
    <row r="1" ht="12.75">
      <c r="A1" s="1" t="s">
        <v>51</v>
      </c>
    </row>
    <row r="2" ht="12.75">
      <c r="A2" t="s">
        <v>136</v>
      </c>
    </row>
    <row r="3" ht="12.75">
      <c r="A3" t="s">
        <v>148</v>
      </c>
    </row>
    <row r="5" ht="12.75">
      <c r="A5" t="s">
        <v>135</v>
      </c>
    </row>
    <row r="6" ht="12.75">
      <c r="A6" t="s">
        <v>142</v>
      </c>
    </row>
    <row r="7" ht="12.75">
      <c r="A7" t="s">
        <v>144</v>
      </c>
    </row>
    <row r="8" ht="12.75">
      <c r="A8" t="s">
        <v>149</v>
      </c>
    </row>
    <row r="9" spans="1:20" s="15" customFormat="1" ht="11.25">
      <c r="A9" s="10" t="s">
        <v>0</v>
      </c>
      <c r="B9" s="10" t="s">
        <v>127</v>
      </c>
      <c r="C9" s="11">
        <v>38399</v>
      </c>
      <c r="D9" s="11">
        <v>38472</v>
      </c>
      <c r="E9" s="11" t="s">
        <v>123</v>
      </c>
      <c r="F9" s="12"/>
      <c r="G9" s="13">
        <v>38582</v>
      </c>
      <c r="H9" s="11" t="s">
        <v>124</v>
      </c>
      <c r="I9" s="11"/>
      <c r="J9" s="11" t="s">
        <v>128</v>
      </c>
      <c r="K9" s="11">
        <v>38727</v>
      </c>
      <c r="L9" s="14">
        <v>38833</v>
      </c>
      <c r="N9" s="16" t="s">
        <v>150</v>
      </c>
      <c r="O9" s="16" t="s">
        <v>151</v>
      </c>
      <c r="P9" s="22" t="s">
        <v>154</v>
      </c>
      <c r="Q9" s="22"/>
      <c r="R9" s="11" t="s">
        <v>128</v>
      </c>
      <c r="S9" s="11" t="s">
        <v>118</v>
      </c>
      <c r="T9" s="11" t="s">
        <v>117</v>
      </c>
    </row>
    <row r="10" spans="2:20" s="5" customFormat="1" ht="12.75">
      <c r="B10" s="4" t="s">
        <v>126</v>
      </c>
      <c r="E10" s="1" t="s">
        <v>122</v>
      </c>
      <c r="F10" s="7" t="s">
        <v>121</v>
      </c>
      <c r="H10" s="1" t="s">
        <v>122</v>
      </c>
      <c r="I10" s="7" t="s">
        <v>121</v>
      </c>
      <c r="J10" s="7"/>
      <c r="K10" s="7"/>
      <c r="L10" s="1" t="s">
        <v>122</v>
      </c>
      <c r="M10" s="7" t="s">
        <v>121</v>
      </c>
      <c r="N10" s="7"/>
      <c r="O10" s="7"/>
      <c r="P10" s="7"/>
      <c r="Q10" s="7" t="s">
        <v>121</v>
      </c>
      <c r="R10" s="7"/>
      <c r="S10" s="7"/>
      <c r="T10" s="7"/>
    </row>
    <row r="11" spans="1:13" ht="12.75">
      <c r="A11" t="s">
        <v>133</v>
      </c>
      <c r="B11">
        <v>52</v>
      </c>
      <c r="C11">
        <v>49</v>
      </c>
      <c r="D11">
        <v>47</v>
      </c>
      <c r="F11">
        <v>39</v>
      </c>
      <c r="G11">
        <v>35</v>
      </c>
      <c r="I11">
        <v>33</v>
      </c>
      <c r="K11">
        <v>30</v>
      </c>
      <c r="M11">
        <v>30</v>
      </c>
    </row>
    <row r="12" spans="1:20" ht="12.75">
      <c r="A12" t="s">
        <v>129</v>
      </c>
      <c r="B12" s="6">
        <f>B11/52*100</f>
        <v>100</v>
      </c>
      <c r="C12" s="6">
        <f>C11/52*100</f>
        <v>94.23076923076923</v>
      </c>
      <c r="D12" s="6">
        <f>D11/52*100</f>
        <v>90.38461538461539</v>
      </c>
      <c r="E12" s="6"/>
      <c r="F12" s="6">
        <f>F11/52*100</f>
        <v>75</v>
      </c>
      <c r="G12" s="6">
        <f>G11/52*100</f>
        <v>67.3076923076923</v>
      </c>
      <c r="H12" s="6"/>
      <c r="I12" s="6">
        <f>I11/52*100</f>
        <v>63.46153846153846</v>
      </c>
      <c r="K12" s="6">
        <f>K11/52*100</f>
        <v>57.692307692307686</v>
      </c>
      <c r="L12" s="6"/>
      <c r="M12" s="6">
        <f>M11/52*100</f>
        <v>57.692307692307686</v>
      </c>
      <c r="N12" s="6"/>
      <c r="O12" s="6"/>
      <c r="P12" s="6"/>
      <c r="Q12" s="6"/>
      <c r="R12" s="6"/>
      <c r="S12" s="6"/>
      <c r="T12" s="6"/>
    </row>
    <row r="13" spans="2:10" ht="12.75">
      <c r="B13" s="6"/>
      <c r="C13" s="6"/>
      <c r="D13" s="6"/>
      <c r="E13" s="6"/>
      <c r="F13" s="6"/>
      <c r="G13" t="s">
        <v>130</v>
      </c>
      <c r="J13" s="9">
        <v>0.13636363636363635</v>
      </c>
    </row>
    <row r="14" spans="2:10" ht="12.75">
      <c r="B14" s="6"/>
      <c r="C14" s="6"/>
      <c r="D14" s="6"/>
      <c r="E14" s="6"/>
      <c r="F14" s="6"/>
      <c r="G14" t="s">
        <v>132</v>
      </c>
      <c r="J14" s="9">
        <v>0.14375</v>
      </c>
    </row>
    <row r="15" spans="2:10" ht="12.75">
      <c r="B15" s="6"/>
      <c r="C15" s="6"/>
      <c r="D15" s="6"/>
      <c r="E15" s="6"/>
      <c r="F15" s="6"/>
      <c r="G15" t="s">
        <v>131</v>
      </c>
      <c r="J15" s="9">
        <v>0.12941176470588237</v>
      </c>
    </row>
    <row r="17" spans="1:22" ht="12.75">
      <c r="A17" t="s">
        <v>103</v>
      </c>
      <c r="B17" t="s">
        <v>3</v>
      </c>
      <c r="C17" t="s">
        <v>48</v>
      </c>
      <c r="D17" t="s">
        <v>48</v>
      </c>
      <c r="E17" t="s">
        <v>117</v>
      </c>
      <c r="F17" s="8">
        <v>1.4</v>
      </c>
      <c r="H17" t="s">
        <v>117</v>
      </c>
      <c r="I17" s="8">
        <v>1.7</v>
      </c>
      <c r="J17" s="8">
        <f aca="true" t="shared" si="0" ref="J17:J46">I17-F17</f>
        <v>0.30000000000000004</v>
      </c>
      <c r="K17" s="8"/>
      <c r="L17" t="s">
        <v>117</v>
      </c>
      <c r="M17" s="8">
        <v>1.7</v>
      </c>
      <c r="N17" s="8"/>
      <c r="O17" s="8" t="s">
        <v>152</v>
      </c>
      <c r="P17" s="8" t="s">
        <v>155</v>
      </c>
      <c r="Q17" s="8">
        <v>2</v>
      </c>
      <c r="R17" s="8">
        <f>Q17-F17</f>
        <v>0.6000000000000001</v>
      </c>
      <c r="S17" s="8"/>
      <c r="T17" s="8">
        <f>R17</f>
        <v>0.6000000000000001</v>
      </c>
      <c r="U17" t="s">
        <v>112</v>
      </c>
      <c r="V17">
        <v>3</v>
      </c>
    </row>
    <row r="18" spans="1:22" ht="12.75">
      <c r="A18" t="s">
        <v>104</v>
      </c>
      <c r="B18" t="s">
        <v>4</v>
      </c>
      <c r="C18" t="s">
        <v>48</v>
      </c>
      <c r="D18" t="s">
        <v>48</v>
      </c>
      <c r="E18" t="s">
        <v>118</v>
      </c>
      <c r="F18" s="8">
        <v>1.5</v>
      </c>
      <c r="H18" t="s">
        <v>118</v>
      </c>
      <c r="I18" s="8">
        <v>1.5</v>
      </c>
      <c r="J18" s="8">
        <f t="shared" si="0"/>
        <v>0</v>
      </c>
      <c r="K18" s="8" t="s">
        <v>138</v>
      </c>
      <c r="L18" t="s">
        <v>118</v>
      </c>
      <c r="M18" s="8">
        <v>1.7</v>
      </c>
      <c r="N18" s="8"/>
      <c r="O18" s="8"/>
      <c r="P18" s="8"/>
      <c r="Q18" s="8">
        <v>2.1</v>
      </c>
      <c r="R18" s="8">
        <f aca="true" t="shared" si="1" ref="R18:R46">Q18-F18</f>
        <v>0.6000000000000001</v>
      </c>
      <c r="S18" s="8">
        <f>R18</f>
        <v>0.6000000000000001</v>
      </c>
      <c r="T18" s="8"/>
      <c r="U18" t="s">
        <v>112</v>
      </c>
      <c r="V18">
        <v>4</v>
      </c>
    </row>
    <row r="19" spans="1:22" ht="12.75">
      <c r="A19" t="s">
        <v>103</v>
      </c>
      <c r="B19" t="s">
        <v>5</v>
      </c>
      <c r="C19" t="s">
        <v>48</v>
      </c>
      <c r="D19" t="s">
        <v>48</v>
      </c>
      <c r="E19" t="s">
        <v>117</v>
      </c>
      <c r="F19" s="8">
        <v>2</v>
      </c>
      <c r="H19" t="s">
        <v>117</v>
      </c>
      <c r="I19" s="8">
        <v>2.3</v>
      </c>
      <c r="J19" s="8">
        <f t="shared" si="0"/>
        <v>0.2999999999999998</v>
      </c>
      <c r="K19" s="8"/>
      <c r="L19" t="s">
        <v>117</v>
      </c>
      <c r="M19" s="8">
        <v>2.5</v>
      </c>
      <c r="N19" s="8" t="s">
        <v>114</v>
      </c>
      <c r="O19" s="8"/>
      <c r="P19" s="8"/>
      <c r="Q19" s="8">
        <v>3.1</v>
      </c>
      <c r="R19" s="8">
        <f t="shared" si="1"/>
        <v>1.1</v>
      </c>
      <c r="S19" s="8"/>
      <c r="T19" s="8">
        <f>R19</f>
        <v>1.1</v>
      </c>
      <c r="U19" t="s">
        <v>112</v>
      </c>
      <c r="V19">
        <v>5</v>
      </c>
    </row>
    <row r="20" spans="1:22" ht="12.75">
      <c r="A20" t="s">
        <v>103</v>
      </c>
      <c r="B20" t="s">
        <v>9</v>
      </c>
      <c r="C20" t="s">
        <v>48</v>
      </c>
      <c r="D20" t="s">
        <v>48</v>
      </c>
      <c r="E20" t="s">
        <v>118</v>
      </c>
      <c r="F20" s="8">
        <v>1.5</v>
      </c>
      <c r="H20" t="s">
        <v>118</v>
      </c>
      <c r="I20" s="8">
        <v>1.6</v>
      </c>
      <c r="J20" s="8">
        <f t="shared" si="0"/>
        <v>0.10000000000000009</v>
      </c>
      <c r="K20" s="8"/>
      <c r="L20" t="s">
        <v>118</v>
      </c>
      <c r="M20" s="8">
        <v>1.8</v>
      </c>
      <c r="N20" s="8" t="s">
        <v>114</v>
      </c>
      <c r="O20" s="8"/>
      <c r="P20" s="8"/>
      <c r="Q20" s="8">
        <v>1.9</v>
      </c>
      <c r="R20" s="8">
        <f t="shared" si="1"/>
        <v>0.3999999999999999</v>
      </c>
      <c r="S20" s="8">
        <f>R20</f>
        <v>0.3999999999999999</v>
      </c>
      <c r="T20" s="8"/>
      <c r="U20" t="s">
        <v>112</v>
      </c>
      <c r="V20">
        <v>9</v>
      </c>
    </row>
    <row r="21" spans="1:22" ht="12.75">
      <c r="A21" t="s">
        <v>104</v>
      </c>
      <c r="B21" t="s">
        <v>11</v>
      </c>
      <c r="C21" t="s">
        <v>48</v>
      </c>
      <c r="D21" t="s">
        <v>48</v>
      </c>
      <c r="E21" t="s">
        <v>117</v>
      </c>
      <c r="F21" s="8">
        <v>1.5</v>
      </c>
      <c r="H21" t="s">
        <v>117</v>
      </c>
      <c r="I21" s="8">
        <v>1.6</v>
      </c>
      <c r="J21" s="8">
        <f t="shared" si="0"/>
        <v>0.10000000000000009</v>
      </c>
      <c r="K21" s="8"/>
      <c r="L21" t="s">
        <v>117</v>
      </c>
      <c r="M21" s="8">
        <v>1.7</v>
      </c>
      <c r="N21" s="8"/>
      <c r="O21" s="8" t="s">
        <v>153</v>
      </c>
      <c r="P21" s="8" t="s">
        <v>156</v>
      </c>
      <c r="Q21" s="8">
        <v>1.6</v>
      </c>
      <c r="R21" s="8">
        <f t="shared" si="1"/>
        <v>0.10000000000000009</v>
      </c>
      <c r="S21" s="8"/>
      <c r="T21" s="8">
        <f>R21</f>
        <v>0.10000000000000009</v>
      </c>
      <c r="U21" t="s">
        <v>112</v>
      </c>
      <c r="V21">
        <v>11</v>
      </c>
    </row>
    <row r="22" spans="1:22" ht="12.75">
      <c r="A22" t="s">
        <v>103</v>
      </c>
      <c r="B22" t="s">
        <v>12</v>
      </c>
      <c r="C22" t="s">
        <v>53</v>
      </c>
      <c r="D22" t="s">
        <v>48</v>
      </c>
      <c r="E22" t="s">
        <v>118</v>
      </c>
      <c r="F22" s="8">
        <v>2.3</v>
      </c>
      <c r="G22" t="s">
        <v>115</v>
      </c>
      <c r="H22" t="s">
        <v>125</v>
      </c>
      <c r="I22" s="8">
        <v>2.4</v>
      </c>
      <c r="J22" s="8">
        <f t="shared" si="0"/>
        <v>0.10000000000000009</v>
      </c>
      <c r="K22" s="8"/>
      <c r="L22" t="s">
        <v>118</v>
      </c>
      <c r="M22" s="8">
        <v>2.5</v>
      </c>
      <c r="N22" s="8"/>
      <c r="O22" s="8"/>
      <c r="P22" s="8"/>
      <c r="Q22" s="8">
        <v>3</v>
      </c>
      <c r="R22" s="8">
        <f t="shared" si="1"/>
        <v>0.7000000000000002</v>
      </c>
      <c r="S22" s="8">
        <f>R22</f>
        <v>0.7000000000000002</v>
      </c>
      <c r="T22" s="8"/>
      <c r="U22" t="s">
        <v>112</v>
      </c>
      <c r="V22">
        <v>12</v>
      </c>
    </row>
    <row r="23" spans="1:22" ht="12.75">
      <c r="A23" t="s">
        <v>103</v>
      </c>
      <c r="B23" t="s">
        <v>40</v>
      </c>
      <c r="C23" t="s">
        <v>48</v>
      </c>
      <c r="D23" t="s">
        <v>48</v>
      </c>
      <c r="E23" t="s">
        <v>117</v>
      </c>
      <c r="F23" s="8">
        <v>1.6</v>
      </c>
      <c r="H23" t="s">
        <v>117</v>
      </c>
      <c r="I23" s="8">
        <v>1.8</v>
      </c>
      <c r="J23" s="8">
        <f t="shared" si="0"/>
        <v>0.19999999999999996</v>
      </c>
      <c r="K23" s="8"/>
      <c r="L23" t="s">
        <v>117</v>
      </c>
      <c r="M23" s="8">
        <v>1.8</v>
      </c>
      <c r="N23" s="8"/>
      <c r="O23" s="8"/>
      <c r="P23" s="8"/>
      <c r="Q23" s="8">
        <v>2.1</v>
      </c>
      <c r="R23" s="8">
        <f t="shared" si="1"/>
        <v>0.5</v>
      </c>
      <c r="S23" s="8"/>
      <c r="T23" s="8">
        <f>R23</f>
        <v>0.5</v>
      </c>
      <c r="U23" t="s">
        <v>112</v>
      </c>
      <c r="V23">
        <v>14</v>
      </c>
    </row>
    <row r="24" spans="1:22" ht="12.75">
      <c r="A24" t="s">
        <v>104</v>
      </c>
      <c r="B24" t="s">
        <v>23</v>
      </c>
      <c r="C24" t="s">
        <v>48</v>
      </c>
      <c r="D24" t="s">
        <v>48</v>
      </c>
      <c r="E24" t="s">
        <v>118</v>
      </c>
      <c r="F24" s="8">
        <v>1.6</v>
      </c>
      <c r="H24" t="s">
        <v>118</v>
      </c>
      <c r="I24" s="8">
        <v>1.8</v>
      </c>
      <c r="J24" s="8">
        <f t="shared" si="0"/>
        <v>0.19999999999999996</v>
      </c>
      <c r="K24" s="8" t="s">
        <v>2</v>
      </c>
      <c r="L24" t="s">
        <v>118</v>
      </c>
      <c r="M24" s="8">
        <v>1.6</v>
      </c>
      <c r="N24" s="8" t="s">
        <v>114</v>
      </c>
      <c r="O24" s="8" t="s">
        <v>114</v>
      </c>
      <c r="P24" s="8"/>
      <c r="Q24" s="8">
        <v>1.7</v>
      </c>
      <c r="R24" s="8">
        <f t="shared" si="1"/>
        <v>0.09999999999999987</v>
      </c>
      <c r="S24" s="8">
        <f>R24</f>
        <v>0.09999999999999987</v>
      </c>
      <c r="T24" s="8"/>
      <c r="U24" t="s">
        <v>112</v>
      </c>
      <c r="V24">
        <v>16</v>
      </c>
    </row>
    <row r="25" spans="1:22" ht="12.75">
      <c r="A25" t="s">
        <v>103</v>
      </c>
      <c r="B25" t="s">
        <v>24</v>
      </c>
      <c r="C25" t="s">
        <v>48</v>
      </c>
      <c r="D25" t="s">
        <v>48</v>
      </c>
      <c r="E25" t="s">
        <v>117</v>
      </c>
      <c r="F25" s="8">
        <v>1.7</v>
      </c>
      <c r="H25" t="s">
        <v>117</v>
      </c>
      <c r="I25" s="8">
        <v>1.9</v>
      </c>
      <c r="J25" s="8">
        <f t="shared" si="0"/>
        <v>0.19999999999999996</v>
      </c>
      <c r="K25" s="8"/>
      <c r="L25" t="s">
        <v>117</v>
      </c>
      <c r="M25" s="8">
        <v>1.8</v>
      </c>
      <c r="N25" s="8" t="s">
        <v>145</v>
      </c>
      <c r="O25" s="8"/>
      <c r="P25" s="8"/>
      <c r="Q25" s="8">
        <v>1.9</v>
      </c>
      <c r="R25" s="8">
        <f t="shared" si="1"/>
        <v>0.19999999999999996</v>
      </c>
      <c r="S25" s="8"/>
      <c r="T25" s="8">
        <f>R25</f>
        <v>0.19999999999999996</v>
      </c>
      <c r="U25" t="s">
        <v>112</v>
      </c>
      <c r="V25">
        <v>17</v>
      </c>
    </row>
    <row r="26" spans="1:22" ht="12.75">
      <c r="A26" t="s">
        <v>103</v>
      </c>
      <c r="B26" t="s">
        <v>25</v>
      </c>
      <c r="C26" t="s">
        <v>48</v>
      </c>
      <c r="D26" t="s">
        <v>48</v>
      </c>
      <c r="E26" t="s">
        <v>118</v>
      </c>
      <c r="F26" s="8">
        <v>2.3</v>
      </c>
      <c r="G26" t="s">
        <v>114</v>
      </c>
      <c r="H26" t="s">
        <v>118</v>
      </c>
      <c r="I26" s="8">
        <v>2.6</v>
      </c>
      <c r="J26" s="8">
        <f t="shared" si="0"/>
        <v>0.30000000000000027</v>
      </c>
      <c r="K26" s="8"/>
      <c r="L26" t="s">
        <v>118</v>
      </c>
      <c r="M26" s="8">
        <v>2.6</v>
      </c>
      <c r="N26" s="8"/>
      <c r="O26" s="8"/>
      <c r="P26" s="8"/>
      <c r="Q26" s="8">
        <v>3</v>
      </c>
      <c r="R26" s="8">
        <f t="shared" si="1"/>
        <v>0.7000000000000002</v>
      </c>
      <c r="S26" s="8">
        <f>R26</f>
        <v>0.7000000000000002</v>
      </c>
      <c r="T26" s="8"/>
      <c r="U26" t="s">
        <v>112</v>
      </c>
      <c r="V26">
        <v>18</v>
      </c>
    </row>
    <row r="27" spans="1:22" ht="12.75">
      <c r="A27" t="s">
        <v>104</v>
      </c>
      <c r="B27" t="s">
        <v>66</v>
      </c>
      <c r="C27" t="s">
        <v>48</v>
      </c>
      <c r="D27" t="s">
        <v>48</v>
      </c>
      <c r="E27" t="s">
        <v>117</v>
      </c>
      <c r="F27" s="8">
        <v>1.9</v>
      </c>
      <c r="H27" t="s">
        <v>117</v>
      </c>
      <c r="I27" s="8">
        <v>2.1</v>
      </c>
      <c r="J27" s="8">
        <f t="shared" si="0"/>
        <v>0.20000000000000018</v>
      </c>
      <c r="K27" s="8"/>
      <c r="L27" t="s">
        <v>117</v>
      </c>
      <c r="M27" s="8">
        <v>2.3</v>
      </c>
      <c r="N27" s="8"/>
      <c r="O27" s="8"/>
      <c r="P27" s="8"/>
      <c r="Q27" s="8">
        <v>2.7</v>
      </c>
      <c r="R27" s="8">
        <f t="shared" si="1"/>
        <v>0.8000000000000003</v>
      </c>
      <c r="S27" s="8"/>
      <c r="T27" s="8">
        <f>R27</f>
        <v>0.8000000000000003</v>
      </c>
      <c r="U27" t="s">
        <v>112</v>
      </c>
      <c r="V27">
        <v>21</v>
      </c>
    </row>
    <row r="28" spans="1:22" ht="12.75">
      <c r="A28" t="s">
        <v>103</v>
      </c>
      <c r="B28" t="s">
        <v>67</v>
      </c>
      <c r="C28" t="s">
        <v>48</v>
      </c>
      <c r="D28" t="s">
        <v>48</v>
      </c>
      <c r="E28" t="s">
        <v>118</v>
      </c>
      <c r="F28" s="8">
        <v>1.5</v>
      </c>
      <c r="H28" t="s">
        <v>118</v>
      </c>
      <c r="I28" s="8">
        <v>1.6</v>
      </c>
      <c r="J28" s="8">
        <f t="shared" si="0"/>
        <v>0.10000000000000009</v>
      </c>
      <c r="K28" s="8" t="s">
        <v>5</v>
      </c>
      <c r="L28" t="s">
        <v>118</v>
      </c>
      <c r="M28" s="8">
        <v>1.7</v>
      </c>
      <c r="N28" s="8" t="s">
        <v>146</v>
      </c>
      <c r="O28" s="8"/>
      <c r="P28" s="8"/>
      <c r="Q28" s="8">
        <v>2</v>
      </c>
      <c r="R28" s="8">
        <f t="shared" si="1"/>
        <v>0.5</v>
      </c>
      <c r="S28" s="8">
        <f>R28</f>
        <v>0.5</v>
      </c>
      <c r="T28" s="8"/>
      <c r="U28" t="s">
        <v>112</v>
      </c>
      <c r="V28">
        <v>22</v>
      </c>
    </row>
    <row r="29" spans="1:22" ht="12.75">
      <c r="A29" t="s">
        <v>103</v>
      </c>
      <c r="B29" t="s">
        <v>68</v>
      </c>
      <c r="C29" t="s">
        <v>48</v>
      </c>
      <c r="D29" t="s">
        <v>48</v>
      </c>
      <c r="E29" t="s">
        <v>117</v>
      </c>
      <c r="F29" s="8">
        <v>1.6</v>
      </c>
      <c r="H29" t="s">
        <v>117</v>
      </c>
      <c r="I29" s="8">
        <v>1.7</v>
      </c>
      <c r="J29" s="8">
        <f t="shared" si="0"/>
        <v>0.09999999999999987</v>
      </c>
      <c r="K29" s="8" t="s">
        <v>139</v>
      </c>
      <c r="L29" t="s">
        <v>117</v>
      </c>
      <c r="M29" s="8">
        <v>1.7</v>
      </c>
      <c r="N29" s="8"/>
      <c r="O29" s="8"/>
      <c r="P29" s="8"/>
      <c r="Q29" s="8">
        <v>1.8</v>
      </c>
      <c r="R29" s="8">
        <f t="shared" si="1"/>
        <v>0.19999999999999996</v>
      </c>
      <c r="S29" s="8"/>
      <c r="T29" s="8">
        <f>R29</f>
        <v>0.19999999999999996</v>
      </c>
      <c r="U29" t="s">
        <v>112</v>
      </c>
      <c r="V29">
        <v>23</v>
      </c>
    </row>
    <row r="30" spans="1:22" ht="12.75">
      <c r="A30" t="s">
        <v>103</v>
      </c>
      <c r="B30" t="s">
        <v>69</v>
      </c>
      <c r="C30" t="s">
        <v>48</v>
      </c>
      <c r="D30" t="s">
        <v>48</v>
      </c>
      <c r="E30" t="s">
        <v>118</v>
      </c>
      <c r="F30" s="8">
        <v>1.8</v>
      </c>
      <c r="H30" t="s">
        <v>118</v>
      </c>
      <c r="I30" s="8">
        <v>1.9</v>
      </c>
      <c r="J30" s="8">
        <f t="shared" si="0"/>
        <v>0.09999999999999987</v>
      </c>
      <c r="K30" s="8" t="s">
        <v>5</v>
      </c>
      <c r="L30" t="s">
        <v>118</v>
      </c>
      <c r="M30" s="8">
        <v>1.8</v>
      </c>
      <c r="N30" s="8"/>
      <c r="O30" s="8"/>
      <c r="P30" s="8"/>
      <c r="Q30" s="8">
        <v>2.2</v>
      </c>
      <c r="R30" s="8">
        <f t="shared" si="1"/>
        <v>0.40000000000000013</v>
      </c>
      <c r="S30" s="8">
        <f>R30</f>
        <v>0.40000000000000013</v>
      </c>
      <c r="T30" s="8"/>
      <c r="U30" t="s">
        <v>112</v>
      </c>
      <c r="V30">
        <v>24</v>
      </c>
    </row>
    <row r="31" spans="1:22" ht="12.75">
      <c r="A31" t="s">
        <v>104</v>
      </c>
      <c r="B31" t="s">
        <v>70</v>
      </c>
      <c r="C31" t="s">
        <v>48</v>
      </c>
      <c r="D31" t="s">
        <v>48</v>
      </c>
      <c r="E31" t="s">
        <v>117</v>
      </c>
      <c r="F31" s="8">
        <v>1.7</v>
      </c>
      <c r="H31" t="s">
        <v>117</v>
      </c>
      <c r="I31" s="8">
        <v>1.8</v>
      </c>
      <c r="J31" s="8">
        <f t="shared" si="0"/>
        <v>0.10000000000000009</v>
      </c>
      <c r="K31" s="8"/>
      <c r="L31" t="s">
        <v>117</v>
      </c>
      <c r="M31" s="8">
        <v>2.1</v>
      </c>
      <c r="N31" s="8" t="s">
        <v>114</v>
      </c>
      <c r="O31" s="8"/>
      <c r="P31" s="8"/>
      <c r="Q31" s="8">
        <v>2.7</v>
      </c>
      <c r="R31" s="8">
        <f t="shared" si="1"/>
        <v>1.0000000000000002</v>
      </c>
      <c r="S31" s="8"/>
      <c r="T31" s="8">
        <f>R31</f>
        <v>1.0000000000000002</v>
      </c>
      <c r="U31" t="s">
        <v>112</v>
      </c>
      <c r="V31">
        <v>25</v>
      </c>
    </row>
    <row r="32" spans="1:22" ht="12.75">
      <c r="A32" t="s">
        <v>107</v>
      </c>
      <c r="B32" t="s">
        <v>13</v>
      </c>
      <c r="C32" t="s">
        <v>48</v>
      </c>
      <c r="D32" t="s">
        <v>48</v>
      </c>
      <c r="E32" t="s">
        <v>118</v>
      </c>
      <c r="F32" s="8">
        <v>2.2</v>
      </c>
      <c r="H32" t="s">
        <v>118</v>
      </c>
      <c r="I32" s="8">
        <v>2.3</v>
      </c>
      <c r="J32" s="8">
        <f t="shared" si="0"/>
        <v>0.09999999999999964</v>
      </c>
      <c r="K32" s="8"/>
      <c r="L32" t="s">
        <v>118</v>
      </c>
      <c r="M32" s="8">
        <v>2.4</v>
      </c>
      <c r="N32" s="8"/>
      <c r="O32" s="8"/>
      <c r="P32" s="8"/>
      <c r="Q32" s="8">
        <v>2.6</v>
      </c>
      <c r="R32" s="8">
        <f t="shared" si="1"/>
        <v>0.3999999999999999</v>
      </c>
      <c r="S32" s="8">
        <f>R32</f>
        <v>0.3999999999999999</v>
      </c>
      <c r="T32" s="8"/>
      <c r="U32" t="s">
        <v>112</v>
      </c>
      <c r="V32">
        <v>26</v>
      </c>
    </row>
    <row r="33" spans="1:22" ht="12.75">
      <c r="A33" t="s">
        <v>106</v>
      </c>
      <c r="B33" t="s">
        <v>14</v>
      </c>
      <c r="C33" t="s">
        <v>48</v>
      </c>
      <c r="D33" t="s">
        <v>48</v>
      </c>
      <c r="E33" t="s">
        <v>117</v>
      </c>
      <c r="F33" s="8">
        <v>2.6</v>
      </c>
      <c r="H33" t="s">
        <v>117</v>
      </c>
      <c r="I33" s="8">
        <v>2.8</v>
      </c>
      <c r="J33" s="8">
        <f t="shared" si="0"/>
        <v>0.19999999999999973</v>
      </c>
      <c r="K33" s="8"/>
      <c r="L33" t="s">
        <v>117</v>
      </c>
      <c r="M33" s="8">
        <v>2.8</v>
      </c>
      <c r="N33" s="8"/>
      <c r="O33" s="8"/>
      <c r="P33" s="8"/>
      <c r="Q33" s="8">
        <v>3.1</v>
      </c>
      <c r="R33" s="8">
        <f t="shared" si="1"/>
        <v>0.5</v>
      </c>
      <c r="S33" s="8"/>
      <c r="T33" s="8">
        <f>R33</f>
        <v>0.5</v>
      </c>
      <c r="U33" t="s">
        <v>112</v>
      </c>
      <c r="V33">
        <v>27</v>
      </c>
    </row>
    <row r="34" spans="1:22" ht="12.75">
      <c r="A34" t="s">
        <v>107</v>
      </c>
      <c r="B34" t="s">
        <v>42</v>
      </c>
      <c r="C34" t="s">
        <v>48</v>
      </c>
      <c r="D34" t="s">
        <v>48</v>
      </c>
      <c r="E34" t="s">
        <v>118</v>
      </c>
      <c r="F34" s="8">
        <v>1.9</v>
      </c>
      <c r="H34" t="s">
        <v>118</v>
      </c>
      <c r="I34" s="8">
        <v>2</v>
      </c>
      <c r="J34" s="8">
        <f t="shared" si="0"/>
        <v>0.10000000000000009</v>
      </c>
      <c r="K34" s="8"/>
      <c r="L34" t="s">
        <v>118</v>
      </c>
      <c r="M34" s="8">
        <v>2.2</v>
      </c>
      <c r="N34" s="8"/>
      <c r="O34" s="8"/>
      <c r="P34" s="8"/>
      <c r="Q34" s="8">
        <v>2.5</v>
      </c>
      <c r="R34" s="8">
        <f t="shared" si="1"/>
        <v>0.6000000000000001</v>
      </c>
      <c r="S34" s="8">
        <f>R34</f>
        <v>0.6000000000000001</v>
      </c>
      <c r="T34" s="8"/>
      <c r="U34" t="s">
        <v>112</v>
      </c>
      <c r="V34">
        <v>28</v>
      </c>
    </row>
    <row r="35" spans="1:22" ht="12.75">
      <c r="A35" t="s">
        <v>107</v>
      </c>
      <c r="B35" t="s">
        <v>44</v>
      </c>
      <c r="C35" t="s">
        <v>48</v>
      </c>
      <c r="D35" t="s">
        <v>48</v>
      </c>
      <c r="E35" t="s">
        <v>118</v>
      </c>
      <c r="F35" s="8">
        <v>2.1</v>
      </c>
      <c r="H35" t="s">
        <v>118</v>
      </c>
      <c r="I35" s="8">
        <v>2.4</v>
      </c>
      <c r="J35" s="8">
        <f t="shared" si="0"/>
        <v>0.2999999999999998</v>
      </c>
      <c r="K35" s="8"/>
      <c r="L35" t="s">
        <v>118</v>
      </c>
      <c r="M35" s="8">
        <v>2.6</v>
      </c>
      <c r="N35" s="8"/>
      <c r="O35" s="8"/>
      <c r="P35" s="8"/>
      <c r="Q35" s="8">
        <v>2.9</v>
      </c>
      <c r="R35" s="8">
        <f t="shared" si="1"/>
        <v>0.7999999999999998</v>
      </c>
      <c r="S35" s="8">
        <f>R35</f>
        <v>0.7999999999999998</v>
      </c>
      <c r="T35" s="8"/>
      <c r="U35" t="s">
        <v>112</v>
      </c>
      <c r="V35">
        <v>30</v>
      </c>
    </row>
    <row r="36" spans="1:22" ht="12.75">
      <c r="A36" t="s">
        <v>107</v>
      </c>
      <c r="B36" t="s">
        <v>15</v>
      </c>
      <c r="C36" t="s">
        <v>48</v>
      </c>
      <c r="D36" t="s">
        <v>48</v>
      </c>
      <c r="E36" t="s">
        <v>117</v>
      </c>
      <c r="F36" s="8">
        <v>2.1</v>
      </c>
      <c r="H36" t="s">
        <v>117</v>
      </c>
      <c r="I36" s="8">
        <v>2.2</v>
      </c>
      <c r="J36" s="8">
        <f t="shared" si="0"/>
        <v>0.10000000000000009</v>
      </c>
      <c r="K36" s="8"/>
      <c r="L36" t="s">
        <v>117</v>
      </c>
      <c r="M36" s="8">
        <v>2.2</v>
      </c>
      <c r="N36" s="8"/>
      <c r="O36" s="8"/>
      <c r="P36" s="8"/>
      <c r="Q36" s="8">
        <v>2.7</v>
      </c>
      <c r="R36" s="8">
        <f t="shared" si="1"/>
        <v>0.6000000000000001</v>
      </c>
      <c r="S36" s="8"/>
      <c r="T36" s="8">
        <f>R36</f>
        <v>0.6000000000000001</v>
      </c>
      <c r="U36" t="s">
        <v>112</v>
      </c>
      <c r="V36">
        <v>31</v>
      </c>
    </row>
    <row r="37" spans="1:22" ht="12.75">
      <c r="A37" t="s">
        <v>106</v>
      </c>
      <c r="B37" t="s">
        <v>16</v>
      </c>
      <c r="C37" t="s">
        <v>53</v>
      </c>
      <c r="D37" t="s">
        <v>48</v>
      </c>
      <c r="E37" t="s">
        <v>118</v>
      </c>
      <c r="F37" s="8">
        <v>1.8</v>
      </c>
      <c r="H37" t="s">
        <v>118</v>
      </c>
      <c r="I37" s="8">
        <v>1.9</v>
      </c>
      <c r="J37" s="8">
        <f t="shared" si="0"/>
        <v>0.09999999999999987</v>
      </c>
      <c r="K37" s="8"/>
      <c r="L37" t="s">
        <v>118</v>
      </c>
      <c r="M37" s="8">
        <v>1.8</v>
      </c>
      <c r="N37" s="8"/>
      <c r="O37" s="8"/>
      <c r="P37" s="8"/>
      <c r="Q37" s="8">
        <v>2</v>
      </c>
      <c r="R37" s="8">
        <f t="shared" si="1"/>
        <v>0.19999999999999996</v>
      </c>
      <c r="S37" s="8">
        <f>R37</f>
        <v>0.19999999999999996</v>
      </c>
      <c r="T37" s="8"/>
      <c r="U37" t="s">
        <v>112</v>
      </c>
      <c r="V37">
        <v>32</v>
      </c>
    </row>
    <row r="38" spans="1:22" ht="12.75">
      <c r="A38" t="s">
        <v>111</v>
      </c>
      <c r="B38" t="s">
        <v>17</v>
      </c>
      <c r="C38" t="s">
        <v>48</v>
      </c>
      <c r="D38" t="s">
        <v>48</v>
      </c>
      <c r="E38" t="s">
        <v>118</v>
      </c>
      <c r="F38" s="8">
        <v>1.5</v>
      </c>
      <c r="H38" t="s">
        <v>118</v>
      </c>
      <c r="I38" s="8">
        <v>1.6</v>
      </c>
      <c r="J38" s="8">
        <f t="shared" si="0"/>
        <v>0.10000000000000009</v>
      </c>
      <c r="K38" s="8"/>
      <c r="L38" t="s">
        <v>118</v>
      </c>
      <c r="M38" s="8">
        <v>1.6</v>
      </c>
      <c r="N38" s="8"/>
      <c r="O38" s="8"/>
      <c r="P38" s="8"/>
      <c r="Q38" s="8">
        <v>1.9</v>
      </c>
      <c r="R38" s="8">
        <f t="shared" si="1"/>
        <v>0.3999999999999999</v>
      </c>
      <c r="S38" s="8">
        <f>R38</f>
        <v>0.3999999999999999</v>
      </c>
      <c r="T38" s="8"/>
      <c r="U38" t="s">
        <v>112</v>
      </c>
      <c r="V38">
        <v>36</v>
      </c>
    </row>
    <row r="39" spans="1:22" ht="12.75">
      <c r="A39" t="s">
        <v>111</v>
      </c>
      <c r="B39" t="s">
        <v>35</v>
      </c>
      <c r="C39" t="s">
        <v>53</v>
      </c>
      <c r="D39" t="s">
        <v>48</v>
      </c>
      <c r="E39" t="s">
        <v>118</v>
      </c>
      <c r="F39" s="8">
        <v>1.5</v>
      </c>
      <c r="H39" t="s">
        <v>118</v>
      </c>
      <c r="I39" s="8">
        <v>1.5</v>
      </c>
      <c r="J39" s="8">
        <f t="shared" si="0"/>
        <v>0</v>
      </c>
      <c r="K39" s="8" t="s">
        <v>140</v>
      </c>
      <c r="L39" t="s">
        <v>118</v>
      </c>
      <c r="M39" s="8">
        <v>1.5</v>
      </c>
      <c r="N39" s="8"/>
      <c r="O39" s="8"/>
      <c r="P39" s="8"/>
      <c r="Q39" s="8">
        <v>1.7</v>
      </c>
      <c r="R39" s="8">
        <f t="shared" si="1"/>
        <v>0.19999999999999996</v>
      </c>
      <c r="S39" s="8">
        <f>R39</f>
        <v>0.19999999999999996</v>
      </c>
      <c r="T39" s="8"/>
      <c r="U39" t="s">
        <v>112</v>
      </c>
      <c r="V39">
        <v>38</v>
      </c>
    </row>
    <row r="40" spans="1:22" ht="12.75">
      <c r="A40" t="s">
        <v>108</v>
      </c>
      <c r="B40" t="s">
        <v>36</v>
      </c>
      <c r="C40" t="s">
        <v>48</v>
      </c>
      <c r="D40" t="s">
        <v>48</v>
      </c>
      <c r="E40" t="s">
        <v>117</v>
      </c>
      <c r="F40" s="8">
        <v>1.8</v>
      </c>
      <c r="H40" t="s">
        <v>117</v>
      </c>
      <c r="I40" s="8">
        <v>2</v>
      </c>
      <c r="J40" s="8">
        <f t="shared" si="0"/>
        <v>0.19999999999999996</v>
      </c>
      <c r="K40" s="8" t="s">
        <v>141</v>
      </c>
      <c r="L40" t="s">
        <v>117</v>
      </c>
      <c r="M40" s="8">
        <v>2</v>
      </c>
      <c r="N40" s="8" t="s">
        <v>114</v>
      </c>
      <c r="O40" s="8"/>
      <c r="P40" s="8"/>
      <c r="Q40" s="8">
        <v>2.3</v>
      </c>
      <c r="R40" s="8">
        <f t="shared" si="1"/>
        <v>0.4999999999999998</v>
      </c>
      <c r="S40" s="8"/>
      <c r="T40" s="8">
        <f>R40</f>
        <v>0.4999999999999998</v>
      </c>
      <c r="U40" t="s">
        <v>112</v>
      </c>
      <c r="V40">
        <v>39</v>
      </c>
    </row>
    <row r="41" spans="1:22" ht="12.75">
      <c r="A41" t="s">
        <v>111</v>
      </c>
      <c r="B41" t="s">
        <v>37</v>
      </c>
      <c r="C41" t="s">
        <v>48</v>
      </c>
      <c r="D41" t="s">
        <v>48</v>
      </c>
      <c r="E41" t="s">
        <v>118</v>
      </c>
      <c r="F41" s="8">
        <v>2</v>
      </c>
      <c r="H41" t="s">
        <v>118</v>
      </c>
      <c r="I41" s="8">
        <v>2.1</v>
      </c>
      <c r="J41" s="8">
        <f t="shared" si="0"/>
        <v>0.10000000000000009</v>
      </c>
      <c r="L41" t="s">
        <v>118</v>
      </c>
      <c r="M41" s="8">
        <v>2</v>
      </c>
      <c r="O41" t="s">
        <v>114</v>
      </c>
      <c r="Q41" s="8">
        <v>2.5</v>
      </c>
      <c r="R41" s="8">
        <f t="shared" si="1"/>
        <v>0.5</v>
      </c>
      <c r="S41" s="8">
        <f>R41</f>
        <v>0.5</v>
      </c>
      <c r="U41" t="s">
        <v>112</v>
      </c>
      <c r="V41">
        <v>40</v>
      </c>
    </row>
    <row r="42" spans="1:22" ht="12.75">
      <c r="A42" t="s">
        <v>108</v>
      </c>
      <c r="B42" t="s">
        <v>19</v>
      </c>
      <c r="C42" t="s">
        <v>48</v>
      </c>
      <c r="D42" t="s">
        <v>48</v>
      </c>
      <c r="E42" t="s">
        <v>117</v>
      </c>
      <c r="F42" s="8">
        <v>2</v>
      </c>
      <c r="H42" t="s">
        <v>117</v>
      </c>
      <c r="I42" s="8">
        <v>2.2</v>
      </c>
      <c r="J42" s="8">
        <f t="shared" si="0"/>
        <v>0.20000000000000018</v>
      </c>
      <c r="K42" s="8"/>
      <c r="L42" t="s">
        <v>117</v>
      </c>
      <c r="M42" s="8">
        <v>2.5</v>
      </c>
      <c r="N42" s="8" t="s">
        <v>147</v>
      </c>
      <c r="O42" s="8"/>
      <c r="P42" s="8"/>
      <c r="Q42" s="8">
        <v>3.1</v>
      </c>
      <c r="R42" s="8">
        <f t="shared" si="1"/>
        <v>1.1</v>
      </c>
      <c r="S42" s="8"/>
      <c r="T42" s="8">
        <f>R42</f>
        <v>1.1</v>
      </c>
      <c r="U42" t="s">
        <v>112</v>
      </c>
      <c r="V42">
        <v>42</v>
      </c>
    </row>
    <row r="43" spans="1:22" ht="12.75">
      <c r="A43" t="s">
        <v>108</v>
      </c>
      <c r="B43" t="s">
        <v>32</v>
      </c>
      <c r="C43" t="s">
        <v>48</v>
      </c>
      <c r="D43" t="s">
        <v>48</v>
      </c>
      <c r="E43" t="s">
        <v>119</v>
      </c>
      <c r="F43" s="8">
        <v>1.7</v>
      </c>
      <c r="H43" t="s">
        <v>120</v>
      </c>
      <c r="I43" s="8">
        <v>1.7</v>
      </c>
      <c r="J43" s="8">
        <f t="shared" si="0"/>
        <v>0</v>
      </c>
      <c r="K43" s="8" t="s">
        <v>102</v>
      </c>
      <c r="L43" t="s">
        <v>117</v>
      </c>
      <c r="M43" s="8">
        <v>1.7</v>
      </c>
      <c r="N43" s="8" t="s">
        <v>102</v>
      </c>
      <c r="O43" s="8" t="s">
        <v>102</v>
      </c>
      <c r="P43" s="8"/>
      <c r="Q43" s="8">
        <v>1.8</v>
      </c>
      <c r="R43" s="8">
        <f t="shared" si="1"/>
        <v>0.10000000000000009</v>
      </c>
      <c r="S43" s="8"/>
      <c r="T43" s="8">
        <f>R43</f>
        <v>0.10000000000000009</v>
      </c>
      <c r="U43" t="s">
        <v>112</v>
      </c>
      <c r="V43">
        <v>44</v>
      </c>
    </row>
    <row r="44" spans="1:22" ht="12.75">
      <c r="A44" t="s">
        <v>108</v>
      </c>
      <c r="B44" t="s">
        <v>21</v>
      </c>
      <c r="C44" t="s">
        <v>48</v>
      </c>
      <c r="D44" t="s">
        <v>48</v>
      </c>
      <c r="E44" t="s">
        <v>117</v>
      </c>
      <c r="F44" s="8">
        <v>1.9</v>
      </c>
      <c r="H44" t="s">
        <v>117</v>
      </c>
      <c r="I44" s="8">
        <v>1.9</v>
      </c>
      <c r="J44" s="8">
        <f t="shared" si="0"/>
        <v>0</v>
      </c>
      <c r="K44" s="8"/>
      <c r="L44" t="s">
        <v>117</v>
      </c>
      <c r="M44" s="8">
        <v>1.9</v>
      </c>
      <c r="N44" s="8"/>
      <c r="O44" s="8"/>
      <c r="P44" s="8"/>
      <c r="Q44" s="8">
        <v>2.2</v>
      </c>
      <c r="R44" s="8">
        <f t="shared" si="1"/>
        <v>0.30000000000000027</v>
      </c>
      <c r="S44" s="8"/>
      <c r="T44" s="8">
        <f>R44</f>
        <v>0.30000000000000027</v>
      </c>
      <c r="U44" t="s">
        <v>112</v>
      </c>
      <c r="V44">
        <v>47</v>
      </c>
    </row>
    <row r="45" spans="1:22" ht="12.75">
      <c r="A45" t="s">
        <v>111</v>
      </c>
      <c r="B45" t="s">
        <v>29</v>
      </c>
      <c r="C45" t="s">
        <v>48</v>
      </c>
      <c r="D45" t="s">
        <v>48</v>
      </c>
      <c r="E45" t="s">
        <v>118</v>
      </c>
      <c r="F45" s="8">
        <v>1.8</v>
      </c>
      <c r="H45" t="s">
        <v>118</v>
      </c>
      <c r="I45" s="8">
        <v>2</v>
      </c>
      <c r="J45" s="8">
        <f t="shared" si="0"/>
        <v>0.19999999999999996</v>
      </c>
      <c r="K45" s="8"/>
      <c r="L45" t="s">
        <v>118</v>
      </c>
      <c r="M45" s="8">
        <v>2</v>
      </c>
      <c r="N45" s="8"/>
      <c r="O45" s="8"/>
      <c r="P45" s="8"/>
      <c r="Q45" s="8">
        <v>2.4</v>
      </c>
      <c r="R45" s="8">
        <f t="shared" si="1"/>
        <v>0.5999999999999999</v>
      </c>
      <c r="S45" s="8">
        <f>R45</f>
        <v>0.5999999999999999</v>
      </c>
      <c r="T45" s="8"/>
      <c r="U45" t="s">
        <v>112</v>
      </c>
      <c r="V45">
        <v>50</v>
      </c>
    </row>
    <row r="46" spans="1:22" ht="12.75">
      <c r="A46" t="s">
        <v>108</v>
      </c>
      <c r="B46" t="s">
        <v>30</v>
      </c>
      <c r="C46" t="s">
        <v>48</v>
      </c>
      <c r="D46" t="s">
        <v>48</v>
      </c>
      <c r="E46" t="s">
        <v>117</v>
      </c>
      <c r="F46" s="8">
        <v>2</v>
      </c>
      <c r="H46" t="s">
        <v>117</v>
      </c>
      <c r="I46" s="8">
        <v>2.1</v>
      </c>
      <c r="J46" s="8">
        <f t="shared" si="0"/>
        <v>0.10000000000000009</v>
      </c>
      <c r="K46" s="8"/>
      <c r="L46" t="s">
        <v>117</v>
      </c>
      <c r="M46" s="8">
        <v>2.1</v>
      </c>
      <c r="N46" s="8" t="s">
        <v>147</v>
      </c>
      <c r="O46" s="8"/>
      <c r="P46" s="8"/>
      <c r="Q46" s="8">
        <v>2.4</v>
      </c>
      <c r="R46" s="8">
        <f t="shared" si="1"/>
        <v>0.3999999999999999</v>
      </c>
      <c r="S46" s="8"/>
      <c r="T46" s="8">
        <f>R46</f>
        <v>0.3999999999999999</v>
      </c>
      <c r="U46" t="s">
        <v>112</v>
      </c>
      <c r="V46">
        <v>51</v>
      </c>
    </row>
    <row r="47" spans="6:20" ht="12.75">
      <c r="F47" s="8"/>
      <c r="Q47" t="s">
        <v>157</v>
      </c>
      <c r="R47" s="6">
        <f>COUNT(R17:R46)</f>
        <v>30</v>
      </c>
      <c r="S47" s="6">
        <f>COUNT(S17:S46)</f>
        <v>15</v>
      </c>
      <c r="T47" s="6">
        <f>COUNT(T17:T46)</f>
        <v>15</v>
      </c>
    </row>
    <row r="48" spans="17:20" ht="12.75">
      <c r="Q48" t="s">
        <v>158</v>
      </c>
      <c r="R48" s="17">
        <f>AVERAGE(R17:R46)</f>
        <v>0.5033333333333333</v>
      </c>
      <c r="S48" s="17">
        <f>AVERAGE(S17:S46)</f>
        <v>0.4733333333333334</v>
      </c>
      <c r="T48" s="17">
        <f>AVERAGE(T17:T46)</f>
        <v>0.5333333333333333</v>
      </c>
    </row>
    <row r="57" spans="6:20" ht="12.75">
      <c r="F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63" spans="6:20" ht="12.75">
      <c r="F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8" spans="6:20" ht="12.75">
      <c r="F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71" spans="10:20" ht="12.75"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</sheetData>
  <sheetProtection/>
  <mergeCells count="1">
    <mergeCell ref="P9:Q9"/>
  </mergeCells>
  <printOptions gridLines="1"/>
  <pageMargins left="0.54" right="0.25" top="0.34" bottom="0.29" header="0.19" footer="0.28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1"/>
  <sheetViews>
    <sheetView zoomScalePageLayoutView="0" workbookViewId="0" topLeftCell="A1">
      <selection activeCell="K64" sqref="K64"/>
    </sheetView>
  </sheetViews>
  <sheetFormatPr defaultColWidth="9.140625" defaultRowHeight="12.75"/>
  <cols>
    <col min="1" max="1" width="8.8515625" style="0" customWidth="1"/>
    <col min="2" max="2" width="4.8515625" style="0" customWidth="1"/>
    <col min="3" max="3" width="9.7109375" style="0" hidden="1" customWidth="1"/>
    <col min="4" max="4" width="9.421875" style="0" hidden="1" customWidth="1"/>
    <col min="5" max="6" width="4.421875" style="0" customWidth="1"/>
    <col min="7" max="7" width="9.57421875" style="0" customWidth="1"/>
    <col min="8" max="8" width="6.00390625" style="0" customWidth="1"/>
    <col min="9" max="9" width="4.8515625" style="0" customWidth="1"/>
    <col min="10" max="10" width="7.00390625" style="0" customWidth="1"/>
    <col min="11" max="11" width="8.00390625" style="0" customWidth="1"/>
    <col min="12" max="12" width="8.8515625" style="0" customWidth="1"/>
    <col min="13" max="13" width="3.421875" style="0" customWidth="1"/>
    <col min="14" max="14" width="7.8515625" style="0" customWidth="1"/>
    <col min="15" max="15" width="8.28125" style="0" customWidth="1"/>
    <col min="16" max="16" width="12.8515625" style="0" customWidth="1"/>
    <col min="17" max="17" width="4.8515625" style="0" customWidth="1"/>
    <col min="18" max="18" width="8.28125" style="0" customWidth="1"/>
    <col min="19" max="20" width="5.7109375" style="0" customWidth="1"/>
    <col min="21" max="21" width="2.28125" style="0" customWidth="1"/>
    <col min="22" max="22" width="3.00390625" style="0" customWidth="1"/>
  </cols>
  <sheetData>
    <row r="1" ht="12.75">
      <c r="A1" s="1" t="s">
        <v>51</v>
      </c>
    </row>
    <row r="2" ht="12.75">
      <c r="A2" t="s">
        <v>136</v>
      </c>
    </row>
    <row r="3" ht="12.75">
      <c r="A3" t="s">
        <v>148</v>
      </c>
    </row>
    <row r="5" ht="12.75">
      <c r="A5" t="s">
        <v>135</v>
      </c>
    </row>
    <row r="6" ht="12.75">
      <c r="A6" t="s">
        <v>142</v>
      </c>
    </row>
    <row r="7" ht="12.75">
      <c r="A7" t="s">
        <v>144</v>
      </c>
    </row>
    <row r="8" ht="12.75">
      <c r="A8" t="s">
        <v>149</v>
      </c>
    </row>
    <row r="9" spans="1:20" s="15" customFormat="1" ht="11.25">
      <c r="A9" s="10" t="s">
        <v>0</v>
      </c>
      <c r="B9" s="10" t="s">
        <v>127</v>
      </c>
      <c r="C9" s="11">
        <v>38399</v>
      </c>
      <c r="D9" s="11">
        <v>38472</v>
      </c>
      <c r="E9" s="11" t="s">
        <v>123</v>
      </c>
      <c r="F9" s="12"/>
      <c r="G9" s="13">
        <v>38582</v>
      </c>
      <c r="H9" s="11" t="s">
        <v>124</v>
      </c>
      <c r="I9" s="11"/>
      <c r="J9" s="11" t="s">
        <v>128</v>
      </c>
      <c r="K9" s="11">
        <v>38727</v>
      </c>
      <c r="L9" s="14">
        <v>38833</v>
      </c>
      <c r="N9" s="16" t="s">
        <v>150</v>
      </c>
      <c r="O9" s="16" t="s">
        <v>151</v>
      </c>
      <c r="P9" s="22" t="s">
        <v>154</v>
      </c>
      <c r="Q9" s="22"/>
      <c r="R9" s="11" t="s">
        <v>128</v>
      </c>
      <c r="S9" s="11" t="s">
        <v>118</v>
      </c>
      <c r="T9" s="11" t="s">
        <v>117</v>
      </c>
    </row>
    <row r="10" spans="2:20" s="5" customFormat="1" ht="12.75">
      <c r="B10" s="4" t="s">
        <v>126</v>
      </c>
      <c r="E10" s="1" t="s">
        <v>122</v>
      </c>
      <c r="F10" s="7" t="s">
        <v>121</v>
      </c>
      <c r="H10" s="1" t="s">
        <v>122</v>
      </c>
      <c r="I10" s="7" t="s">
        <v>121</v>
      </c>
      <c r="J10" s="7"/>
      <c r="K10" s="7"/>
      <c r="L10" s="1" t="s">
        <v>122</v>
      </c>
      <c r="M10" s="7" t="s">
        <v>121</v>
      </c>
      <c r="N10" s="7"/>
      <c r="O10" s="7"/>
      <c r="P10" s="7"/>
      <c r="Q10" s="7" t="s">
        <v>121</v>
      </c>
      <c r="R10" s="7"/>
      <c r="S10" s="7"/>
      <c r="T10" s="7"/>
    </row>
    <row r="11" spans="1:13" ht="12.75">
      <c r="A11" t="s">
        <v>133</v>
      </c>
      <c r="B11">
        <v>52</v>
      </c>
      <c r="C11">
        <v>49</v>
      </c>
      <c r="D11">
        <v>47</v>
      </c>
      <c r="F11">
        <v>39</v>
      </c>
      <c r="G11">
        <v>35</v>
      </c>
      <c r="I11">
        <v>33</v>
      </c>
      <c r="K11">
        <v>30</v>
      </c>
      <c r="M11">
        <v>30</v>
      </c>
    </row>
    <row r="12" spans="1:20" ht="12.75">
      <c r="A12" t="s">
        <v>129</v>
      </c>
      <c r="B12" s="6">
        <f>B11/52*100</f>
        <v>100</v>
      </c>
      <c r="C12" s="6">
        <f>C11/52*100</f>
        <v>94.23076923076923</v>
      </c>
      <c r="D12" s="6">
        <f>D11/52*100</f>
        <v>90.38461538461539</v>
      </c>
      <c r="E12" s="6"/>
      <c r="F12" s="6">
        <f>F11/52*100</f>
        <v>75</v>
      </c>
      <c r="G12" s="6">
        <f>G11/52*100</f>
        <v>67.3076923076923</v>
      </c>
      <c r="H12" s="6"/>
      <c r="I12" s="6">
        <f>I11/52*100</f>
        <v>63.46153846153846</v>
      </c>
      <c r="K12" s="6">
        <f>K11/52*100</f>
        <v>57.692307692307686</v>
      </c>
      <c r="L12" s="6"/>
      <c r="M12" s="6">
        <f>M11/52*100</f>
        <v>57.692307692307686</v>
      </c>
      <c r="N12" s="6"/>
      <c r="O12" s="6"/>
      <c r="P12" s="6"/>
      <c r="Q12" s="6"/>
      <c r="R12" s="6"/>
      <c r="S12" s="6"/>
      <c r="T12" s="6"/>
    </row>
    <row r="13" spans="2:10" ht="12.75">
      <c r="B13" s="6"/>
      <c r="C13" s="6"/>
      <c r="D13" s="6"/>
      <c r="E13" s="6"/>
      <c r="F13" s="6"/>
      <c r="G13" t="s">
        <v>130</v>
      </c>
      <c r="J13" s="9">
        <v>0.13636363636363635</v>
      </c>
    </row>
    <row r="14" spans="2:10" ht="12.75">
      <c r="B14" s="6"/>
      <c r="C14" s="6"/>
      <c r="D14" s="6"/>
      <c r="E14" s="6"/>
      <c r="F14" s="6"/>
      <c r="G14" t="s">
        <v>132</v>
      </c>
      <c r="J14" s="9">
        <v>0.14375</v>
      </c>
    </row>
    <row r="15" spans="2:10" ht="12.75">
      <c r="B15" s="6"/>
      <c r="C15" s="6"/>
      <c r="D15" s="6"/>
      <c r="E15" s="6"/>
      <c r="F15" s="6"/>
      <c r="G15" t="s">
        <v>131</v>
      </c>
      <c r="J15" s="9">
        <v>0.12941176470588237</v>
      </c>
    </row>
    <row r="17" spans="1:22" ht="12.75">
      <c r="A17" t="s">
        <v>103</v>
      </c>
      <c r="B17" t="s">
        <v>3</v>
      </c>
      <c r="C17" t="s">
        <v>48</v>
      </c>
      <c r="D17" t="s">
        <v>48</v>
      </c>
      <c r="E17" t="s">
        <v>117</v>
      </c>
      <c r="F17" s="8">
        <v>1.4</v>
      </c>
      <c r="H17" t="s">
        <v>117</v>
      </c>
      <c r="I17" s="8">
        <v>1.7</v>
      </c>
      <c r="J17" s="8">
        <f aca="true" t="shared" si="0" ref="J17:J46">I17-F17</f>
        <v>0.30000000000000004</v>
      </c>
      <c r="K17" s="8"/>
      <c r="L17" t="s">
        <v>117</v>
      </c>
      <c r="M17" s="8">
        <v>1.7</v>
      </c>
      <c r="N17" s="8"/>
      <c r="O17" s="8" t="s">
        <v>152</v>
      </c>
      <c r="P17" s="8" t="s">
        <v>155</v>
      </c>
      <c r="Q17" s="8">
        <v>2</v>
      </c>
      <c r="R17" s="8">
        <f aca="true" t="shared" si="1" ref="R17:R46">Q17-F17</f>
        <v>0.6000000000000001</v>
      </c>
      <c r="S17" s="8"/>
      <c r="T17" s="8">
        <f>R17</f>
        <v>0.6000000000000001</v>
      </c>
      <c r="U17" t="s">
        <v>112</v>
      </c>
      <c r="V17">
        <v>3</v>
      </c>
    </row>
    <row r="18" spans="1:22" ht="12.75">
      <c r="A18" t="s">
        <v>104</v>
      </c>
      <c r="B18" t="s">
        <v>4</v>
      </c>
      <c r="C18" t="s">
        <v>48</v>
      </c>
      <c r="D18" t="s">
        <v>48</v>
      </c>
      <c r="E18" t="s">
        <v>118</v>
      </c>
      <c r="F18" s="8">
        <v>1.5</v>
      </c>
      <c r="H18" t="s">
        <v>118</v>
      </c>
      <c r="I18" s="8">
        <v>1.5</v>
      </c>
      <c r="J18" s="8">
        <f t="shared" si="0"/>
        <v>0</v>
      </c>
      <c r="K18" s="8" t="s">
        <v>138</v>
      </c>
      <c r="L18" t="s">
        <v>118</v>
      </c>
      <c r="M18" s="8">
        <v>1.7</v>
      </c>
      <c r="N18" s="8"/>
      <c r="O18" s="8"/>
      <c r="P18" s="8"/>
      <c r="Q18" s="8">
        <v>2.1</v>
      </c>
      <c r="R18" s="8">
        <f t="shared" si="1"/>
        <v>0.6000000000000001</v>
      </c>
      <c r="S18" s="8">
        <f>R18</f>
        <v>0.6000000000000001</v>
      </c>
      <c r="T18" s="8"/>
      <c r="U18" t="s">
        <v>112</v>
      </c>
      <c r="V18">
        <v>4</v>
      </c>
    </row>
    <row r="19" spans="1:22" ht="12.75">
      <c r="A19" t="s">
        <v>103</v>
      </c>
      <c r="B19" t="s">
        <v>5</v>
      </c>
      <c r="C19" t="s">
        <v>48</v>
      </c>
      <c r="D19" t="s">
        <v>48</v>
      </c>
      <c r="E19" t="s">
        <v>117</v>
      </c>
      <c r="F19" s="8">
        <v>2</v>
      </c>
      <c r="H19" t="s">
        <v>117</v>
      </c>
      <c r="I19" s="8">
        <v>2.3</v>
      </c>
      <c r="J19" s="8">
        <f t="shared" si="0"/>
        <v>0.2999999999999998</v>
      </c>
      <c r="K19" s="8"/>
      <c r="L19" t="s">
        <v>117</v>
      </c>
      <c r="M19" s="8">
        <v>2.5</v>
      </c>
      <c r="N19" s="8" t="s">
        <v>114</v>
      </c>
      <c r="O19" s="8"/>
      <c r="P19" s="8"/>
      <c r="Q19" s="8">
        <v>3.1</v>
      </c>
      <c r="R19" s="8">
        <f t="shared" si="1"/>
        <v>1.1</v>
      </c>
      <c r="S19" s="8"/>
      <c r="T19" s="8">
        <f>R19</f>
        <v>1.1</v>
      </c>
      <c r="U19" t="s">
        <v>112</v>
      </c>
      <c r="V19">
        <v>5</v>
      </c>
    </row>
    <row r="20" spans="1:22" ht="12.75">
      <c r="A20" t="s">
        <v>103</v>
      </c>
      <c r="B20" t="s">
        <v>9</v>
      </c>
      <c r="C20" t="s">
        <v>48</v>
      </c>
      <c r="D20" t="s">
        <v>48</v>
      </c>
      <c r="E20" t="s">
        <v>118</v>
      </c>
      <c r="F20" s="8">
        <v>1.5</v>
      </c>
      <c r="H20" t="s">
        <v>118</v>
      </c>
      <c r="I20" s="8">
        <v>1.6</v>
      </c>
      <c r="J20" s="8">
        <f t="shared" si="0"/>
        <v>0.10000000000000009</v>
      </c>
      <c r="K20" s="8"/>
      <c r="L20" t="s">
        <v>118</v>
      </c>
      <c r="M20" s="8">
        <v>1.8</v>
      </c>
      <c r="N20" s="8" t="s">
        <v>114</v>
      </c>
      <c r="O20" s="8"/>
      <c r="P20" s="8"/>
      <c r="Q20" s="8">
        <v>1.9</v>
      </c>
      <c r="R20" s="8">
        <f t="shared" si="1"/>
        <v>0.3999999999999999</v>
      </c>
      <c r="S20" s="8">
        <f>R20</f>
        <v>0.3999999999999999</v>
      </c>
      <c r="T20" s="8"/>
      <c r="U20" t="s">
        <v>112</v>
      </c>
      <c r="V20">
        <v>9</v>
      </c>
    </row>
    <row r="21" spans="1:22" ht="12.75">
      <c r="A21" t="s">
        <v>104</v>
      </c>
      <c r="B21" t="s">
        <v>11</v>
      </c>
      <c r="C21" t="s">
        <v>48</v>
      </c>
      <c r="D21" t="s">
        <v>48</v>
      </c>
      <c r="E21" t="s">
        <v>117</v>
      </c>
      <c r="F21" s="8">
        <v>1.5</v>
      </c>
      <c r="H21" t="s">
        <v>117</v>
      </c>
      <c r="I21" s="8">
        <v>1.6</v>
      </c>
      <c r="J21" s="8">
        <f t="shared" si="0"/>
        <v>0.10000000000000009</v>
      </c>
      <c r="K21" s="8"/>
      <c r="L21" t="s">
        <v>117</v>
      </c>
      <c r="M21" s="8">
        <v>1.7</v>
      </c>
      <c r="N21" s="8"/>
      <c r="O21" s="8" t="s">
        <v>153</v>
      </c>
      <c r="P21" s="8" t="s">
        <v>156</v>
      </c>
      <c r="Q21" s="8">
        <v>1.6</v>
      </c>
      <c r="R21" s="8">
        <f t="shared" si="1"/>
        <v>0.10000000000000009</v>
      </c>
      <c r="S21" s="8"/>
      <c r="T21" s="8"/>
      <c r="U21" t="s">
        <v>112</v>
      </c>
      <c r="V21">
        <v>11</v>
      </c>
    </row>
    <row r="22" spans="1:22" ht="12.75">
      <c r="A22" t="s">
        <v>103</v>
      </c>
      <c r="B22" t="s">
        <v>12</v>
      </c>
      <c r="C22" t="s">
        <v>53</v>
      </c>
      <c r="D22" t="s">
        <v>48</v>
      </c>
      <c r="E22" t="s">
        <v>118</v>
      </c>
      <c r="F22" s="8">
        <v>2.3</v>
      </c>
      <c r="G22" t="s">
        <v>115</v>
      </c>
      <c r="H22" t="s">
        <v>125</v>
      </c>
      <c r="I22" s="8">
        <v>2.4</v>
      </c>
      <c r="J22" s="8">
        <f t="shared" si="0"/>
        <v>0.10000000000000009</v>
      </c>
      <c r="K22" s="8"/>
      <c r="L22" t="s">
        <v>118</v>
      </c>
      <c r="M22" s="8">
        <v>2.5</v>
      </c>
      <c r="N22" s="8"/>
      <c r="O22" s="8"/>
      <c r="P22" s="8"/>
      <c r="Q22" s="8">
        <v>3</v>
      </c>
      <c r="R22" s="8">
        <f t="shared" si="1"/>
        <v>0.7000000000000002</v>
      </c>
      <c r="S22" s="8">
        <f>R22</f>
        <v>0.7000000000000002</v>
      </c>
      <c r="T22" s="8"/>
      <c r="U22" t="s">
        <v>112</v>
      </c>
      <c r="V22">
        <v>12</v>
      </c>
    </row>
    <row r="23" spans="1:22" ht="12.75">
      <c r="A23" t="s">
        <v>103</v>
      </c>
      <c r="B23" t="s">
        <v>40</v>
      </c>
      <c r="C23" t="s">
        <v>48</v>
      </c>
      <c r="D23" t="s">
        <v>48</v>
      </c>
      <c r="E23" t="s">
        <v>117</v>
      </c>
      <c r="F23" s="8">
        <v>1.6</v>
      </c>
      <c r="H23" t="s">
        <v>117</v>
      </c>
      <c r="I23" s="8">
        <v>1.8</v>
      </c>
      <c r="J23" s="8">
        <f t="shared" si="0"/>
        <v>0.19999999999999996</v>
      </c>
      <c r="K23" s="8"/>
      <c r="L23" t="s">
        <v>117</v>
      </c>
      <c r="M23" s="8">
        <v>1.8</v>
      </c>
      <c r="N23" s="8"/>
      <c r="O23" s="8"/>
      <c r="P23" s="8"/>
      <c r="Q23" s="8">
        <v>2.1</v>
      </c>
      <c r="R23" s="8">
        <f t="shared" si="1"/>
        <v>0.5</v>
      </c>
      <c r="S23" s="8"/>
      <c r="T23" s="8">
        <f>R23</f>
        <v>0.5</v>
      </c>
      <c r="U23" t="s">
        <v>112</v>
      </c>
      <c r="V23">
        <v>14</v>
      </c>
    </row>
    <row r="24" spans="1:22" ht="12.75">
      <c r="A24" t="s">
        <v>104</v>
      </c>
      <c r="B24" t="s">
        <v>23</v>
      </c>
      <c r="C24" t="s">
        <v>48</v>
      </c>
      <c r="D24" t="s">
        <v>48</v>
      </c>
      <c r="E24" t="s">
        <v>118</v>
      </c>
      <c r="F24" s="8">
        <v>1.6</v>
      </c>
      <c r="H24" t="s">
        <v>118</v>
      </c>
      <c r="I24" s="8">
        <v>1.8</v>
      </c>
      <c r="J24" s="8">
        <f t="shared" si="0"/>
        <v>0.19999999999999996</v>
      </c>
      <c r="K24" s="8" t="s">
        <v>2</v>
      </c>
      <c r="L24" t="s">
        <v>118</v>
      </c>
      <c r="M24" s="8">
        <v>1.6</v>
      </c>
      <c r="N24" s="8" t="s">
        <v>114</v>
      </c>
      <c r="O24" s="8" t="s">
        <v>114</v>
      </c>
      <c r="P24" s="8"/>
      <c r="Q24" s="8">
        <v>1.7</v>
      </c>
      <c r="R24" s="8">
        <f t="shared" si="1"/>
        <v>0.09999999999999987</v>
      </c>
      <c r="S24" s="8"/>
      <c r="T24" s="8"/>
      <c r="U24" t="s">
        <v>112</v>
      </c>
      <c r="V24">
        <v>16</v>
      </c>
    </row>
    <row r="25" spans="1:22" ht="12.75">
      <c r="A25" t="s">
        <v>103</v>
      </c>
      <c r="B25" t="s">
        <v>24</v>
      </c>
      <c r="C25" t="s">
        <v>48</v>
      </c>
      <c r="D25" t="s">
        <v>48</v>
      </c>
      <c r="E25" t="s">
        <v>117</v>
      </c>
      <c r="F25" s="8">
        <v>1.7</v>
      </c>
      <c r="H25" t="s">
        <v>117</v>
      </c>
      <c r="I25" s="8">
        <v>1.9</v>
      </c>
      <c r="J25" s="8">
        <f t="shared" si="0"/>
        <v>0.19999999999999996</v>
      </c>
      <c r="K25" s="8"/>
      <c r="L25" t="s">
        <v>117</v>
      </c>
      <c r="M25" s="8">
        <v>1.8</v>
      </c>
      <c r="N25" s="8" t="s">
        <v>145</v>
      </c>
      <c r="O25" s="8"/>
      <c r="P25" s="8"/>
      <c r="Q25" s="8">
        <v>1.9</v>
      </c>
      <c r="R25" s="8">
        <f t="shared" si="1"/>
        <v>0.19999999999999996</v>
      </c>
      <c r="S25" s="8"/>
      <c r="T25" s="8"/>
      <c r="U25" t="s">
        <v>112</v>
      </c>
      <c r="V25">
        <v>17</v>
      </c>
    </row>
    <row r="26" spans="1:22" ht="12.75">
      <c r="A26" t="s">
        <v>103</v>
      </c>
      <c r="B26" t="s">
        <v>25</v>
      </c>
      <c r="C26" t="s">
        <v>48</v>
      </c>
      <c r="D26" t="s">
        <v>48</v>
      </c>
      <c r="E26" t="s">
        <v>118</v>
      </c>
      <c r="F26" s="8">
        <v>2.3</v>
      </c>
      <c r="G26" t="s">
        <v>114</v>
      </c>
      <c r="H26" t="s">
        <v>118</v>
      </c>
      <c r="I26" s="8">
        <v>2.6</v>
      </c>
      <c r="J26" s="8">
        <f t="shared" si="0"/>
        <v>0.30000000000000027</v>
      </c>
      <c r="K26" s="8"/>
      <c r="L26" t="s">
        <v>118</v>
      </c>
      <c r="M26" s="8">
        <v>2.6</v>
      </c>
      <c r="N26" s="8"/>
      <c r="O26" s="8"/>
      <c r="P26" s="8"/>
      <c r="Q26" s="8">
        <v>3</v>
      </c>
      <c r="R26" s="8">
        <f t="shared" si="1"/>
        <v>0.7000000000000002</v>
      </c>
      <c r="S26" s="8">
        <f>R26</f>
        <v>0.7000000000000002</v>
      </c>
      <c r="T26" s="8"/>
      <c r="U26" t="s">
        <v>112</v>
      </c>
      <c r="V26">
        <v>18</v>
      </c>
    </row>
    <row r="27" spans="1:22" ht="12.75">
      <c r="A27" t="s">
        <v>104</v>
      </c>
      <c r="B27" t="s">
        <v>66</v>
      </c>
      <c r="C27" t="s">
        <v>48</v>
      </c>
      <c r="D27" t="s">
        <v>48</v>
      </c>
      <c r="E27" t="s">
        <v>117</v>
      </c>
      <c r="F27" s="8">
        <v>1.9</v>
      </c>
      <c r="H27" t="s">
        <v>117</v>
      </c>
      <c r="I27" s="8">
        <v>2.1</v>
      </c>
      <c r="J27" s="8">
        <f t="shared" si="0"/>
        <v>0.20000000000000018</v>
      </c>
      <c r="K27" s="8"/>
      <c r="L27" t="s">
        <v>117</v>
      </c>
      <c r="M27" s="8">
        <v>2.3</v>
      </c>
      <c r="N27" s="8"/>
      <c r="O27" s="8"/>
      <c r="P27" s="8"/>
      <c r="Q27" s="8">
        <v>2.7</v>
      </c>
      <c r="R27" s="8">
        <f t="shared" si="1"/>
        <v>0.8000000000000003</v>
      </c>
      <c r="S27" s="8"/>
      <c r="T27" s="8">
        <f>R27</f>
        <v>0.8000000000000003</v>
      </c>
      <c r="U27" t="s">
        <v>112</v>
      </c>
      <c r="V27">
        <v>21</v>
      </c>
    </row>
    <row r="28" spans="1:22" ht="12.75">
      <c r="A28" t="s">
        <v>103</v>
      </c>
      <c r="B28" t="s">
        <v>67</v>
      </c>
      <c r="C28" t="s">
        <v>48</v>
      </c>
      <c r="D28" t="s">
        <v>48</v>
      </c>
      <c r="E28" t="s">
        <v>118</v>
      </c>
      <c r="F28" s="8">
        <v>1.5</v>
      </c>
      <c r="H28" t="s">
        <v>118</v>
      </c>
      <c r="I28" s="8">
        <v>1.6</v>
      </c>
      <c r="J28" s="8">
        <f t="shared" si="0"/>
        <v>0.10000000000000009</v>
      </c>
      <c r="K28" s="8" t="s">
        <v>5</v>
      </c>
      <c r="L28" t="s">
        <v>118</v>
      </c>
      <c r="M28" s="8">
        <v>1.7</v>
      </c>
      <c r="N28" s="8" t="s">
        <v>146</v>
      </c>
      <c r="O28" s="8"/>
      <c r="P28" s="8"/>
      <c r="Q28" s="8">
        <v>2</v>
      </c>
      <c r="R28" s="8">
        <f t="shared" si="1"/>
        <v>0.5</v>
      </c>
      <c r="S28" s="8">
        <f>R28</f>
        <v>0.5</v>
      </c>
      <c r="T28" s="8"/>
      <c r="U28" t="s">
        <v>112</v>
      </c>
      <c r="V28">
        <v>22</v>
      </c>
    </row>
    <row r="29" spans="1:22" ht="12.75">
      <c r="A29" t="s">
        <v>103</v>
      </c>
      <c r="B29" t="s">
        <v>68</v>
      </c>
      <c r="C29" t="s">
        <v>48</v>
      </c>
      <c r="D29" t="s">
        <v>48</v>
      </c>
      <c r="E29" t="s">
        <v>117</v>
      </c>
      <c r="F29" s="8">
        <v>1.6</v>
      </c>
      <c r="H29" t="s">
        <v>117</v>
      </c>
      <c r="I29" s="8">
        <v>1.7</v>
      </c>
      <c r="J29" s="8">
        <f t="shared" si="0"/>
        <v>0.09999999999999987</v>
      </c>
      <c r="K29" s="8" t="s">
        <v>139</v>
      </c>
      <c r="L29" t="s">
        <v>117</v>
      </c>
      <c r="M29" s="8">
        <v>1.7</v>
      </c>
      <c r="N29" s="8"/>
      <c r="O29" s="8"/>
      <c r="P29" s="8"/>
      <c r="Q29" s="8">
        <v>1.8</v>
      </c>
      <c r="R29" s="8">
        <f t="shared" si="1"/>
        <v>0.19999999999999996</v>
      </c>
      <c r="S29" s="8"/>
      <c r="T29" s="8"/>
      <c r="U29" t="s">
        <v>112</v>
      </c>
      <c r="V29">
        <v>23</v>
      </c>
    </row>
    <row r="30" spans="1:22" ht="12.75">
      <c r="A30" t="s">
        <v>103</v>
      </c>
      <c r="B30" t="s">
        <v>69</v>
      </c>
      <c r="C30" t="s">
        <v>48</v>
      </c>
      <c r="D30" t="s">
        <v>48</v>
      </c>
      <c r="E30" t="s">
        <v>118</v>
      </c>
      <c r="F30" s="8">
        <v>1.8</v>
      </c>
      <c r="H30" t="s">
        <v>118</v>
      </c>
      <c r="I30" s="8">
        <v>1.9</v>
      </c>
      <c r="J30" s="8">
        <f t="shared" si="0"/>
        <v>0.09999999999999987</v>
      </c>
      <c r="K30" s="8" t="s">
        <v>5</v>
      </c>
      <c r="L30" t="s">
        <v>118</v>
      </c>
      <c r="M30" s="8">
        <v>1.8</v>
      </c>
      <c r="N30" s="8"/>
      <c r="O30" s="8"/>
      <c r="P30" s="8"/>
      <c r="Q30" s="8">
        <v>2.2</v>
      </c>
      <c r="R30" s="8">
        <f t="shared" si="1"/>
        <v>0.40000000000000013</v>
      </c>
      <c r="S30" s="8">
        <f>R30</f>
        <v>0.40000000000000013</v>
      </c>
      <c r="T30" s="8"/>
      <c r="U30" t="s">
        <v>112</v>
      </c>
      <c r="V30">
        <v>24</v>
      </c>
    </row>
    <row r="31" spans="1:22" ht="12.75">
      <c r="A31" t="s">
        <v>104</v>
      </c>
      <c r="B31" t="s">
        <v>70</v>
      </c>
      <c r="C31" t="s">
        <v>48</v>
      </c>
      <c r="D31" t="s">
        <v>48</v>
      </c>
      <c r="E31" t="s">
        <v>117</v>
      </c>
      <c r="F31" s="8">
        <v>1.7</v>
      </c>
      <c r="H31" t="s">
        <v>117</v>
      </c>
      <c r="I31" s="8">
        <v>1.8</v>
      </c>
      <c r="J31" s="8">
        <f t="shared" si="0"/>
        <v>0.10000000000000009</v>
      </c>
      <c r="K31" s="8"/>
      <c r="L31" t="s">
        <v>117</v>
      </c>
      <c r="M31" s="8">
        <v>2.1</v>
      </c>
      <c r="N31" s="8" t="s">
        <v>114</v>
      </c>
      <c r="O31" s="8"/>
      <c r="P31" s="8"/>
      <c r="Q31" s="8">
        <v>2.7</v>
      </c>
      <c r="R31" s="8">
        <f t="shared" si="1"/>
        <v>1.0000000000000002</v>
      </c>
      <c r="S31" s="8"/>
      <c r="T31" s="8"/>
      <c r="U31" t="s">
        <v>112</v>
      </c>
      <c r="V31">
        <v>25</v>
      </c>
    </row>
    <row r="32" spans="1:22" ht="12.75">
      <c r="A32" t="s">
        <v>107</v>
      </c>
      <c r="B32" t="s">
        <v>13</v>
      </c>
      <c r="C32" t="s">
        <v>48</v>
      </c>
      <c r="D32" t="s">
        <v>48</v>
      </c>
      <c r="E32" t="s">
        <v>118</v>
      </c>
      <c r="F32" s="8">
        <v>2.2</v>
      </c>
      <c r="H32" t="s">
        <v>118</v>
      </c>
      <c r="I32" s="8">
        <v>2.3</v>
      </c>
      <c r="J32" s="8">
        <f t="shared" si="0"/>
        <v>0.09999999999999964</v>
      </c>
      <c r="K32" s="8"/>
      <c r="L32" t="s">
        <v>118</v>
      </c>
      <c r="M32" s="8">
        <v>2.4</v>
      </c>
      <c r="N32" s="8"/>
      <c r="O32" s="8"/>
      <c r="P32" s="8"/>
      <c r="Q32" s="8">
        <v>2.6</v>
      </c>
      <c r="R32" s="8">
        <f t="shared" si="1"/>
        <v>0.3999999999999999</v>
      </c>
      <c r="S32" s="8">
        <f>R32</f>
        <v>0.3999999999999999</v>
      </c>
      <c r="T32" s="8"/>
      <c r="U32" t="s">
        <v>112</v>
      </c>
      <c r="V32">
        <v>26</v>
      </c>
    </row>
    <row r="33" spans="1:22" ht="12.75">
      <c r="A33" t="s">
        <v>106</v>
      </c>
      <c r="B33" t="s">
        <v>14</v>
      </c>
      <c r="C33" t="s">
        <v>48</v>
      </c>
      <c r="D33" t="s">
        <v>48</v>
      </c>
      <c r="E33" t="s">
        <v>117</v>
      </c>
      <c r="F33" s="8">
        <v>2.6</v>
      </c>
      <c r="H33" t="s">
        <v>117</v>
      </c>
      <c r="I33" s="8">
        <v>2.8</v>
      </c>
      <c r="J33" s="8">
        <f t="shared" si="0"/>
        <v>0.19999999999999973</v>
      </c>
      <c r="K33" s="8"/>
      <c r="L33" t="s">
        <v>117</v>
      </c>
      <c r="M33" s="8">
        <v>2.8</v>
      </c>
      <c r="N33" s="8"/>
      <c r="O33" s="8"/>
      <c r="P33" s="8"/>
      <c r="Q33" s="8">
        <v>3.1</v>
      </c>
      <c r="R33" s="8">
        <f t="shared" si="1"/>
        <v>0.5</v>
      </c>
      <c r="S33" s="8"/>
      <c r="T33" s="8">
        <f>R33</f>
        <v>0.5</v>
      </c>
      <c r="U33" t="s">
        <v>112</v>
      </c>
      <c r="V33">
        <v>27</v>
      </c>
    </row>
    <row r="34" spans="1:22" ht="12.75">
      <c r="A34" t="s">
        <v>107</v>
      </c>
      <c r="B34" t="s">
        <v>42</v>
      </c>
      <c r="C34" t="s">
        <v>48</v>
      </c>
      <c r="D34" t="s">
        <v>48</v>
      </c>
      <c r="E34" t="s">
        <v>118</v>
      </c>
      <c r="F34" s="8">
        <v>1.9</v>
      </c>
      <c r="H34" t="s">
        <v>118</v>
      </c>
      <c r="I34" s="8">
        <v>2</v>
      </c>
      <c r="J34" s="8">
        <f t="shared" si="0"/>
        <v>0.10000000000000009</v>
      </c>
      <c r="K34" s="8"/>
      <c r="L34" t="s">
        <v>118</v>
      </c>
      <c r="M34" s="8">
        <v>2.2</v>
      </c>
      <c r="N34" s="8"/>
      <c r="O34" s="8"/>
      <c r="P34" s="8"/>
      <c r="Q34" s="8">
        <v>2.5</v>
      </c>
      <c r="R34" s="8">
        <f t="shared" si="1"/>
        <v>0.6000000000000001</v>
      </c>
      <c r="S34" s="8">
        <f>R34</f>
        <v>0.6000000000000001</v>
      </c>
      <c r="T34" s="8"/>
      <c r="U34" t="s">
        <v>112</v>
      </c>
      <c r="V34">
        <v>28</v>
      </c>
    </row>
    <row r="35" spans="1:22" ht="12.75">
      <c r="A35" t="s">
        <v>107</v>
      </c>
      <c r="B35" t="s">
        <v>44</v>
      </c>
      <c r="C35" t="s">
        <v>48</v>
      </c>
      <c r="D35" t="s">
        <v>48</v>
      </c>
      <c r="E35" t="s">
        <v>118</v>
      </c>
      <c r="F35" s="8">
        <v>2.1</v>
      </c>
      <c r="H35" t="s">
        <v>118</v>
      </c>
      <c r="I35" s="8">
        <v>2.4</v>
      </c>
      <c r="J35" s="8">
        <f t="shared" si="0"/>
        <v>0.2999999999999998</v>
      </c>
      <c r="K35" s="8"/>
      <c r="L35" t="s">
        <v>118</v>
      </c>
      <c r="M35" s="8">
        <v>2.6</v>
      </c>
      <c r="N35" s="8"/>
      <c r="O35" s="8"/>
      <c r="P35" s="8"/>
      <c r="Q35" s="8">
        <v>2.9</v>
      </c>
      <c r="R35" s="8">
        <f t="shared" si="1"/>
        <v>0.7999999999999998</v>
      </c>
      <c r="S35" s="8">
        <f>R35</f>
        <v>0.7999999999999998</v>
      </c>
      <c r="T35" s="8"/>
      <c r="U35" t="s">
        <v>112</v>
      </c>
      <c r="V35">
        <v>30</v>
      </c>
    </row>
    <row r="36" spans="1:22" ht="12.75">
      <c r="A36" t="s">
        <v>107</v>
      </c>
      <c r="B36" t="s">
        <v>15</v>
      </c>
      <c r="C36" t="s">
        <v>48</v>
      </c>
      <c r="D36" t="s">
        <v>48</v>
      </c>
      <c r="E36" t="s">
        <v>117</v>
      </c>
      <c r="F36" s="8">
        <v>2.1</v>
      </c>
      <c r="H36" t="s">
        <v>117</v>
      </c>
      <c r="I36" s="8">
        <v>2.2</v>
      </c>
      <c r="J36" s="8">
        <f t="shared" si="0"/>
        <v>0.10000000000000009</v>
      </c>
      <c r="K36" s="8"/>
      <c r="L36" t="s">
        <v>117</v>
      </c>
      <c r="M36" s="8">
        <v>2.2</v>
      </c>
      <c r="N36" s="8"/>
      <c r="O36" s="8"/>
      <c r="P36" s="8"/>
      <c r="Q36" s="8">
        <v>2.7</v>
      </c>
      <c r="R36" s="8">
        <f t="shared" si="1"/>
        <v>0.6000000000000001</v>
      </c>
      <c r="S36" s="8"/>
      <c r="T36" s="8">
        <f>R36</f>
        <v>0.6000000000000001</v>
      </c>
      <c r="U36" t="s">
        <v>112</v>
      </c>
      <c r="V36">
        <v>31</v>
      </c>
    </row>
    <row r="37" spans="1:22" ht="12.75">
      <c r="A37" t="s">
        <v>106</v>
      </c>
      <c r="B37" t="s">
        <v>16</v>
      </c>
      <c r="C37" t="s">
        <v>53</v>
      </c>
      <c r="D37" t="s">
        <v>48</v>
      </c>
      <c r="E37" t="s">
        <v>118</v>
      </c>
      <c r="F37" s="8">
        <v>1.8</v>
      </c>
      <c r="H37" t="s">
        <v>118</v>
      </c>
      <c r="I37" s="8">
        <v>1.9</v>
      </c>
      <c r="J37" s="8">
        <f t="shared" si="0"/>
        <v>0.09999999999999987</v>
      </c>
      <c r="K37" s="8"/>
      <c r="L37" t="s">
        <v>118</v>
      </c>
      <c r="M37" s="8">
        <v>1.8</v>
      </c>
      <c r="N37" s="8"/>
      <c r="O37" s="8"/>
      <c r="P37" s="8"/>
      <c r="Q37" s="8">
        <v>2</v>
      </c>
      <c r="R37" s="8">
        <f t="shared" si="1"/>
        <v>0.19999999999999996</v>
      </c>
      <c r="S37" s="8"/>
      <c r="T37" s="8"/>
      <c r="U37" t="s">
        <v>112</v>
      </c>
      <c r="V37">
        <v>32</v>
      </c>
    </row>
    <row r="38" spans="1:22" ht="12.75">
      <c r="A38" t="s">
        <v>111</v>
      </c>
      <c r="B38" t="s">
        <v>17</v>
      </c>
      <c r="C38" t="s">
        <v>48</v>
      </c>
      <c r="D38" t="s">
        <v>48</v>
      </c>
      <c r="E38" t="s">
        <v>118</v>
      </c>
      <c r="F38" s="8">
        <v>1.5</v>
      </c>
      <c r="H38" t="s">
        <v>118</v>
      </c>
      <c r="I38" s="8">
        <v>1.6</v>
      </c>
      <c r="J38" s="8">
        <f t="shared" si="0"/>
        <v>0.10000000000000009</v>
      </c>
      <c r="K38" s="8"/>
      <c r="L38" t="s">
        <v>118</v>
      </c>
      <c r="M38" s="8">
        <v>1.6</v>
      </c>
      <c r="N38" s="8"/>
      <c r="O38" s="8"/>
      <c r="P38" s="8"/>
      <c r="Q38" s="8">
        <v>1.9</v>
      </c>
      <c r="R38" s="8">
        <f t="shared" si="1"/>
        <v>0.3999999999999999</v>
      </c>
      <c r="S38" s="8">
        <f>R38</f>
        <v>0.3999999999999999</v>
      </c>
      <c r="T38" s="8"/>
      <c r="U38" t="s">
        <v>112</v>
      </c>
      <c r="V38">
        <v>36</v>
      </c>
    </row>
    <row r="39" spans="1:22" ht="12.75">
      <c r="A39" t="s">
        <v>111</v>
      </c>
      <c r="B39" t="s">
        <v>35</v>
      </c>
      <c r="C39" t="s">
        <v>53</v>
      </c>
      <c r="D39" t="s">
        <v>48</v>
      </c>
      <c r="E39" t="s">
        <v>118</v>
      </c>
      <c r="F39" s="8">
        <v>1.5</v>
      </c>
      <c r="H39" t="s">
        <v>118</v>
      </c>
      <c r="I39" s="8">
        <v>1.5</v>
      </c>
      <c r="J39" s="8">
        <f t="shared" si="0"/>
        <v>0</v>
      </c>
      <c r="K39" s="8" t="s">
        <v>140</v>
      </c>
      <c r="L39" t="s">
        <v>118</v>
      </c>
      <c r="M39" s="8">
        <v>1.5</v>
      </c>
      <c r="N39" s="8"/>
      <c r="O39" s="8"/>
      <c r="P39" s="8"/>
      <c r="Q39" s="8">
        <v>1.7</v>
      </c>
      <c r="R39" s="8">
        <f t="shared" si="1"/>
        <v>0.19999999999999996</v>
      </c>
      <c r="S39" s="8"/>
      <c r="T39" s="8"/>
      <c r="U39" t="s">
        <v>112</v>
      </c>
      <c r="V39">
        <v>38</v>
      </c>
    </row>
    <row r="40" spans="1:22" ht="12.75">
      <c r="A40" t="s">
        <v>108</v>
      </c>
      <c r="B40" t="s">
        <v>36</v>
      </c>
      <c r="C40" t="s">
        <v>48</v>
      </c>
      <c r="D40" t="s">
        <v>48</v>
      </c>
      <c r="E40" t="s">
        <v>117</v>
      </c>
      <c r="F40" s="8">
        <v>1.8</v>
      </c>
      <c r="H40" t="s">
        <v>117</v>
      </c>
      <c r="I40" s="8">
        <v>2</v>
      </c>
      <c r="J40" s="8">
        <f t="shared" si="0"/>
        <v>0.19999999999999996</v>
      </c>
      <c r="K40" s="8" t="s">
        <v>141</v>
      </c>
      <c r="L40" t="s">
        <v>117</v>
      </c>
      <c r="M40" s="8">
        <v>2</v>
      </c>
      <c r="N40" s="8" t="s">
        <v>114</v>
      </c>
      <c r="O40" s="8"/>
      <c r="P40" s="8"/>
      <c r="Q40" s="8">
        <v>2.3</v>
      </c>
      <c r="R40" s="8">
        <f t="shared" si="1"/>
        <v>0.4999999999999998</v>
      </c>
      <c r="S40" s="8"/>
      <c r="T40" s="8">
        <f>R40</f>
        <v>0.4999999999999998</v>
      </c>
      <c r="U40" t="s">
        <v>112</v>
      </c>
      <c r="V40">
        <v>39</v>
      </c>
    </row>
    <row r="41" spans="1:22" ht="12.75">
      <c r="A41" t="s">
        <v>111</v>
      </c>
      <c r="B41" t="s">
        <v>37</v>
      </c>
      <c r="C41" t="s">
        <v>48</v>
      </c>
      <c r="D41" t="s">
        <v>48</v>
      </c>
      <c r="E41" t="s">
        <v>118</v>
      </c>
      <c r="F41" s="8">
        <v>2</v>
      </c>
      <c r="H41" t="s">
        <v>118</v>
      </c>
      <c r="I41" s="8">
        <v>2.1</v>
      </c>
      <c r="J41" s="8">
        <f t="shared" si="0"/>
        <v>0.10000000000000009</v>
      </c>
      <c r="L41" t="s">
        <v>118</v>
      </c>
      <c r="M41" s="8">
        <v>2</v>
      </c>
      <c r="O41" t="s">
        <v>114</v>
      </c>
      <c r="Q41" s="8">
        <v>2.5</v>
      </c>
      <c r="R41" s="8">
        <f t="shared" si="1"/>
        <v>0.5</v>
      </c>
      <c r="S41" s="8">
        <f>R41</f>
        <v>0.5</v>
      </c>
      <c r="U41" t="s">
        <v>112</v>
      </c>
      <c r="V41">
        <v>40</v>
      </c>
    </row>
    <row r="42" spans="1:22" ht="12.75">
      <c r="A42" t="s">
        <v>108</v>
      </c>
      <c r="B42" t="s">
        <v>19</v>
      </c>
      <c r="C42" t="s">
        <v>48</v>
      </c>
      <c r="D42" t="s">
        <v>48</v>
      </c>
      <c r="E42" t="s">
        <v>117</v>
      </c>
      <c r="F42" s="8">
        <v>2</v>
      </c>
      <c r="H42" t="s">
        <v>117</v>
      </c>
      <c r="I42" s="8">
        <v>2.2</v>
      </c>
      <c r="J42" s="8">
        <f t="shared" si="0"/>
        <v>0.20000000000000018</v>
      </c>
      <c r="K42" s="8"/>
      <c r="L42" t="s">
        <v>117</v>
      </c>
      <c r="M42" s="8">
        <v>2.5</v>
      </c>
      <c r="N42" s="8" t="s">
        <v>147</v>
      </c>
      <c r="O42" s="8"/>
      <c r="P42" s="8"/>
      <c r="Q42" s="8">
        <v>3.1</v>
      </c>
      <c r="R42" s="8">
        <f t="shared" si="1"/>
        <v>1.1</v>
      </c>
      <c r="S42" s="8"/>
      <c r="T42" s="8">
        <f>R42</f>
        <v>1.1</v>
      </c>
      <c r="U42" t="s">
        <v>112</v>
      </c>
      <c r="V42">
        <v>42</v>
      </c>
    </row>
    <row r="43" spans="1:22" ht="12.75">
      <c r="A43" t="s">
        <v>108</v>
      </c>
      <c r="B43" t="s">
        <v>32</v>
      </c>
      <c r="C43" t="s">
        <v>48</v>
      </c>
      <c r="D43" t="s">
        <v>48</v>
      </c>
      <c r="E43" t="s">
        <v>119</v>
      </c>
      <c r="F43" s="8">
        <v>1.7</v>
      </c>
      <c r="H43" t="s">
        <v>120</v>
      </c>
      <c r="I43" s="8">
        <v>1.7</v>
      </c>
      <c r="J43" s="8">
        <f t="shared" si="0"/>
        <v>0</v>
      </c>
      <c r="K43" s="8" t="s">
        <v>102</v>
      </c>
      <c r="L43" t="s">
        <v>117</v>
      </c>
      <c r="M43" s="8">
        <v>1.7</v>
      </c>
      <c r="N43" s="8" t="s">
        <v>102</v>
      </c>
      <c r="O43" s="8" t="s">
        <v>102</v>
      </c>
      <c r="P43" s="8"/>
      <c r="Q43" s="8">
        <v>1.8</v>
      </c>
      <c r="R43" s="8">
        <f t="shared" si="1"/>
        <v>0.10000000000000009</v>
      </c>
      <c r="S43" s="8"/>
      <c r="T43" s="8"/>
      <c r="U43" t="s">
        <v>112</v>
      </c>
      <c r="V43">
        <v>44</v>
      </c>
    </row>
    <row r="44" spans="1:22" ht="12.75">
      <c r="A44" t="s">
        <v>108</v>
      </c>
      <c r="B44" t="s">
        <v>21</v>
      </c>
      <c r="C44" t="s">
        <v>48</v>
      </c>
      <c r="D44" t="s">
        <v>48</v>
      </c>
      <c r="E44" t="s">
        <v>117</v>
      </c>
      <c r="F44" s="8">
        <v>1.9</v>
      </c>
      <c r="H44" t="s">
        <v>117</v>
      </c>
      <c r="I44" s="8">
        <v>1.9</v>
      </c>
      <c r="J44" s="8">
        <f t="shared" si="0"/>
        <v>0</v>
      </c>
      <c r="K44" s="8"/>
      <c r="L44" t="s">
        <v>117</v>
      </c>
      <c r="M44" s="8">
        <v>1.9</v>
      </c>
      <c r="N44" s="8"/>
      <c r="O44" s="8"/>
      <c r="P44" s="8"/>
      <c r="Q44" s="8">
        <v>2.2</v>
      </c>
      <c r="R44" s="8">
        <f t="shared" si="1"/>
        <v>0.30000000000000027</v>
      </c>
      <c r="S44" s="8"/>
      <c r="T44" s="8"/>
      <c r="U44" t="s">
        <v>112</v>
      </c>
      <c r="V44">
        <v>47</v>
      </c>
    </row>
    <row r="45" spans="1:22" ht="12.75">
      <c r="A45" t="s">
        <v>111</v>
      </c>
      <c r="B45" t="s">
        <v>29</v>
      </c>
      <c r="C45" t="s">
        <v>48</v>
      </c>
      <c r="D45" t="s">
        <v>48</v>
      </c>
      <c r="E45" t="s">
        <v>118</v>
      </c>
      <c r="F45" s="8">
        <v>1.8</v>
      </c>
      <c r="H45" t="s">
        <v>118</v>
      </c>
      <c r="I45" s="8">
        <v>2</v>
      </c>
      <c r="J45" s="8">
        <f t="shared" si="0"/>
        <v>0.19999999999999996</v>
      </c>
      <c r="K45" s="8"/>
      <c r="L45" t="s">
        <v>118</v>
      </c>
      <c r="M45" s="8">
        <v>2</v>
      </c>
      <c r="N45" s="8"/>
      <c r="O45" s="8"/>
      <c r="P45" s="8"/>
      <c r="Q45" s="8">
        <v>2.4</v>
      </c>
      <c r="R45" s="8">
        <f t="shared" si="1"/>
        <v>0.5999999999999999</v>
      </c>
      <c r="S45" s="8">
        <f>R45</f>
        <v>0.5999999999999999</v>
      </c>
      <c r="T45" s="8"/>
      <c r="U45" t="s">
        <v>112</v>
      </c>
      <c r="V45">
        <v>50</v>
      </c>
    </row>
    <row r="46" spans="1:22" ht="12.75">
      <c r="A46" t="s">
        <v>108</v>
      </c>
      <c r="B46" t="s">
        <v>30</v>
      </c>
      <c r="C46" t="s">
        <v>48</v>
      </c>
      <c r="D46" t="s">
        <v>48</v>
      </c>
      <c r="E46" t="s">
        <v>117</v>
      </c>
      <c r="F46" s="8">
        <v>2</v>
      </c>
      <c r="H46" t="s">
        <v>117</v>
      </c>
      <c r="I46" s="8">
        <v>2.1</v>
      </c>
      <c r="J46" s="8">
        <f t="shared" si="0"/>
        <v>0.10000000000000009</v>
      </c>
      <c r="K46" s="8"/>
      <c r="L46" t="s">
        <v>117</v>
      </c>
      <c r="M46" s="8">
        <v>2.1</v>
      </c>
      <c r="N46" s="8" t="s">
        <v>147</v>
      </c>
      <c r="O46" s="8"/>
      <c r="P46" s="8"/>
      <c r="Q46" s="8">
        <v>2.4</v>
      </c>
      <c r="R46" s="8">
        <f t="shared" si="1"/>
        <v>0.3999999999999999</v>
      </c>
      <c r="S46" s="8"/>
      <c r="T46" s="8">
        <f>R46</f>
        <v>0.3999999999999999</v>
      </c>
      <c r="U46" t="s">
        <v>112</v>
      </c>
      <c r="V46">
        <v>51</v>
      </c>
    </row>
    <row r="47" spans="6:20" ht="12.75">
      <c r="F47" s="8"/>
      <c r="Q47" t="s">
        <v>157</v>
      </c>
      <c r="R47" s="6">
        <f>COUNT(R17:R46)</f>
        <v>30</v>
      </c>
      <c r="S47" s="6">
        <f>COUNT(S17:S46)</f>
        <v>12</v>
      </c>
      <c r="T47" s="6">
        <f>COUNT(T17:T46)</f>
        <v>9</v>
      </c>
    </row>
    <row r="48" spans="17:20" ht="12.75">
      <c r="Q48" t="s">
        <v>158</v>
      </c>
      <c r="R48" s="17">
        <f>AVERAGE(R17:R46)</f>
        <v>0.5033333333333333</v>
      </c>
      <c r="S48" s="17">
        <f>AVERAGE(S17:S46)</f>
        <v>0.5499999999999999</v>
      </c>
      <c r="T48" s="17">
        <f>AVERAGE(T17:T46)</f>
        <v>0.6777777777777779</v>
      </c>
    </row>
    <row r="49" ht="12.75">
      <c r="P49" s="18" t="s">
        <v>159</v>
      </c>
    </row>
    <row r="57" spans="6:20" ht="12.75">
      <c r="F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63" spans="6:20" ht="12.75">
      <c r="F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8" spans="6:20" ht="12.75">
      <c r="F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71" spans="10:20" ht="12.75"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</sheetData>
  <sheetProtection/>
  <mergeCells count="1">
    <mergeCell ref="P9:Q9"/>
  </mergeCells>
  <printOptions gridLines="1"/>
  <pageMargins left="0.25" right="0.25" top="0.28" bottom="0.2" header="0.27" footer="0.28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46">
      <selection activeCell="G71" sqref="G71:H71"/>
    </sheetView>
  </sheetViews>
  <sheetFormatPr defaultColWidth="9.140625" defaultRowHeight="12.75"/>
  <cols>
    <col min="1" max="1" width="8.8515625" style="0" customWidth="1"/>
    <col min="2" max="2" width="4.8515625" style="0" customWidth="1"/>
    <col min="3" max="3" width="9.7109375" style="0" hidden="1" customWidth="1"/>
    <col min="4" max="4" width="9.421875" style="0" hidden="1" customWidth="1"/>
    <col min="5" max="5" width="9.140625" style="0" customWidth="1"/>
    <col min="6" max="6" width="5.28125" style="0" customWidth="1"/>
    <col min="7" max="7" width="4.28125" style="0" customWidth="1"/>
    <col min="8" max="8" width="9.421875" style="0" customWidth="1"/>
    <col min="9" max="9" width="8.7109375" style="0" customWidth="1"/>
    <col min="10" max="10" width="9.57421875" style="0" customWidth="1"/>
    <col min="11" max="11" width="6.00390625" style="0" customWidth="1"/>
    <col min="12" max="12" width="4.8515625" style="0" customWidth="1"/>
    <col min="13" max="13" width="7.00390625" style="0" customWidth="1"/>
    <col min="14" max="14" width="7.8515625" style="0" customWidth="1"/>
    <col min="15" max="16" width="9.421875" style="0" customWidth="1"/>
    <col min="17" max="17" width="3.140625" style="0" customWidth="1"/>
    <col min="18" max="18" width="3.00390625" style="0" customWidth="1"/>
  </cols>
  <sheetData>
    <row r="1" ht="12.75">
      <c r="A1" s="1" t="s">
        <v>51</v>
      </c>
    </row>
    <row r="2" ht="12.75">
      <c r="A2" t="s">
        <v>136</v>
      </c>
    </row>
    <row r="3" ht="12.75">
      <c r="A3" t="s">
        <v>116</v>
      </c>
    </row>
    <row r="4" ht="12.75">
      <c r="A4" t="s">
        <v>143</v>
      </c>
    </row>
    <row r="5" ht="12.75">
      <c r="A5" t="s">
        <v>135</v>
      </c>
    </row>
    <row r="6" ht="12.75">
      <c r="A6" t="s">
        <v>63</v>
      </c>
    </row>
    <row r="7" ht="12.75">
      <c r="A7" t="s">
        <v>142</v>
      </c>
    </row>
    <row r="9" spans="1:16" ht="12.75">
      <c r="A9" s="4" t="s">
        <v>0</v>
      </c>
      <c r="B9" s="4" t="s">
        <v>127</v>
      </c>
      <c r="C9" s="2">
        <v>38399</v>
      </c>
      <c r="D9" s="2">
        <v>38472</v>
      </c>
      <c r="E9" s="3">
        <v>38507</v>
      </c>
      <c r="F9" s="2" t="s">
        <v>123</v>
      </c>
      <c r="G9" s="5"/>
      <c r="H9" s="3">
        <v>38554</v>
      </c>
      <c r="I9" s="3">
        <v>38567</v>
      </c>
      <c r="J9" s="3">
        <v>38582</v>
      </c>
      <c r="K9" s="2" t="s">
        <v>124</v>
      </c>
      <c r="L9" s="2"/>
      <c r="M9" s="2" t="s">
        <v>128</v>
      </c>
      <c r="N9" s="3">
        <v>38628</v>
      </c>
      <c r="O9" s="2">
        <v>38666</v>
      </c>
      <c r="P9" s="2">
        <v>38727</v>
      </c>
    </row>
    <row r="10" spans="2:16" s="5" customFormat="1" ht="12.75">
      <c r="B10" s="4" t="s">
        <v>126</v>
      </c>
      <c r="F10" s="1" t="s">
        <v>122</v>
      </c>
      <c r="G10" s="7" t="s">
        <v>121</v>
      </c>
      <c r="K10" s="1" t="s">
        <v>122</v>
      </c>
      <c r="L10" s="7" t="s">
        <v>121</v>
      </c>
      <c r="M10" s="7"/>
      <c r="N10" s="7"/>
      <c r="O10" s="7"/>
      <c r="P10" s="7"/>
    </row>
    <row r="11" spans="1:16" ht="12.75">
      <c r="A11" t="s">
        <v>133</v>
      </c>
      <c r="B11">
        <v>52</v>
      </c>
      <c r="C11">
        <v>49</v>
      </c>
      <c r="D11">
        <v>47</v>
      </c>
      <c r="E11">
        <v>41</v>
      </c>
      <c r="G11">
        <v>39</v>
      </c>
      <c r="H11">
        <v>38</v>
      </c>
      <c r="I11">
        <v>37</v>
      </c>
      <c r="J11">
        <v>35</v>
      </c>
      <c r="L11">
        <v>33</v>
      </c>
      <c r="N11">
        <v>33</v>
      </c>
      <c r="O11">
        <v>31</v>
      </c>
      <c r="P11">
        <v>30</v>
      </c>
    </row>
    <row r="12" spans="1:16" ht="12.75">
      <c r="A12" t="s">
        <v>129</v>
      </c>
      <c r="B12" s="6">
        <f>B11/52*100</f>
        <v>100</v>
      </c>
      <c r="C12" s="6">
        <f>C11/52*100</f>
        <v>94.23076923076923</v>
      </c>
      <c r="D12" s="6">
        <f>D11/52*100</f>
        <v>90.38461538461539</v>
      </c>
      <c r="E12" s="6">
        <f>E11/52*100</f>
        <v>78.84615384615384</v>
      </c>
      <c r="F12" s="6"/>
      <c r="G12" s="6">
        <f>G11/52*100</f>
        <v>75</v>
      </c>
      <c r="H12" s="6">
        <f>H11/52*100</f>
        <v>73.07692307692307</v>
      </c>
      <c r="I12" s="6">
        <f>I11/52*100</f>
        <v>71.15384615384616</v>
      </c>
      <c r="J12" s="6">
        <f>J11/52*100</f>
        <v>67.3076923076923</v>
      </c>
      <c r="K12" s="6"/>
      <c r="L12" s="6">
        <f>L11/52*100</f>
        <v>63.46153846153846</v>
      </c>
      <c r="N12" s="6">
        <f>N11/52*100</f>
        <v>63.46153846153846</v>
      </c>
      <c r="O12" s="6">
        <f>O11/52*100</f>
        <v>59.61538461538461</v>
      </c>
      <c r="P12" s="6">
        <f>P11/52*100</f>
        <v>57.692307692307686</v>
      </c>
    </row>
    <row r="13" spans="2:13" ht="12.75">
      <c r="B13" s="6"/>
      <c r="C13" s="6"/>
      <c r="D13" s="6"/>
      <c r="E13" s="6"/>
      <c r="F13" s="6"/>
      <c r="G13" s="6"/>
      <c r="H13" s="6"/>
      <c r="I13" s="6"/>
      <c r="J13" t="s">
        <v>130</v>
      </c>
      <c r="M13" s="9">
        <v>0.13636363636363635</v>
      </c>
    </row>
    <row r="14" spans="2:13" ht="12.75">
      <c r="B14" s="6"/>
      <c r="C14" s="6"/>
      <c r="D14" s="6"/>
      <c r="E14" s="6"/>
      <c r="F14" s="6"/>
      <c r="G14" s="6"/>
      <c r="H14" s="6"/>
      <c r="I14" s="6"/>
      <c r="J14" t="s">
        <v>132</v>
      </c>
      <c r="M14" s="9">
        <v>0.14375</v>
      </c>
    </row>
    <row r="15" spans="2:13" ht="12.75">
      <c r="B15" s="6"/>
      <c r="C15" s="6"/>
      <c r="D15" s="6"/>
      <c r="E15" s="6"/>
      <c r="F15" s="6"/>
      <c r="G15" s="6"/>
      <c r="H15" s="6"/>
      <c r="I15" s="6"/>
      <c r="J15" t="s">
        <v>131</v>
      </c>
      <c r="M15" s="9">
        <v>0.12941176470588237</v>
      </c>
    </row>
    <row r="17" spans="1:18" ht="12.75">
      <c r="A17" t="s">
        <v>103</v>
      </c>
      <c r="B17" t="s">
        <v>3</v>
      </c>
      <c r="C17" t="s">
        <v>48</v>
      </c>
      <c r="D17" t="s">
        <v>48</v>
      </c>
      <c r="E17" t="s">
        <v>55</v>
      </c>
      <c r="F17" t="s">
        <v>117</v>
      </c>
      <c r="G17" s="8">
        <v>1.4</v>
      </c>
      <c r="K17" t="s">
        <v>117</v>
      </c>
      <c r="L17" s="8">
        <v>1.7</v>
      </c>
      <c r="M17" s="8">
        <f aca="true" t="shared" si="0" ref="M17:M46">L17-G17</f>
        <v>0.30000000000000004</v>
      </c>
      <c r="N17" s="8"/>
      <c r="O17" s="8"/>
      <c r="P17" s="8"/>
      <c r="Q17" t="s">
        <v>112</v>
      </c>
      <c r="R17">
        <v>3</v>
      </c>
    </row>
    <row r="18" spans="1:18" ht="12.75">
      <c r="A18" t="s">
        <v>104</v>
      </c>
      <c r="B18" t="s">
        <v>4</v>
      </c>
      <c r="C18" t="s">
        <v>48</v>
      </c>
      <c r="D18" t="s">
        <v>48</v>
      </c>
      <c r="E18" t="s">
        <v>56</v>
      </c>
      <c r="F18" t="s">
        <v>118</v>
      </c>
      <c r="G18" s="8">
        <v>1.5</v>
      </c>
      <c r="K18" t="s">
        <v>118</v>
      </c>
      <c r="L18" s="8">
        <v>1.5</v>
      </c>
      <c r="M18" s="8">
        <f t="shared" si="0"/>
        <v>0</v>
      </c>
      <c r="N18" s="8"/>
      <c r="O18" s="8"/>
      <c r="P18" s="8" t="s">
        <v>138</v>
      </c>
      <c r="Q18" t="s">
        <v>112</v>
      </c>
      <c r="R18">
        <v>4</v>
      </c>
    </row>
    <row r="19" spans="1:18" ht="12.75">
      <c r="A19" t="s">
        <v>103</v>
      </c>
      <c r="B19" t="s">
        <v>5</v>
      </c>
      <c r="C19" t="s">
        <v>48</v>
      </c>
      <c r="D19" t="s">
        <v>48</v>
      </c>
      <c r="E19" t="s">
        <v>57</v>
      </c>
      <c r="F19" t="s">
        <v>117</v>
      </c>
      <c r="G19" s="8">
        <v>2</v>
      </c>
      <c r="K19" t="s">
        <v>117</v>
      </c>
      <c r="L19" s="8">
        <v>2.3</v>
      </c>
      <c r="M19" s="8">
        <f t="shared" si="0"/>
        <v>0.2999999999999998</v>
      </c>
      <c r="N19" s="8"/>
      <c r="O19" s="8"/>
      <c r="P19" s="8"/>
      <c r="Q19" t="s">
        <v>112</v>
      </c>
      <c r="R19">
        <v>5</v>
      </c>
    </row>
    <row r="20" spans="1:18" ht="12.75">
      <c r="A20" t="s">
        <v>103</v>
      </c>
      <c r="B20" t="s">
        <v>9</v>
      </c>
      <c r="C20" t="s">
        <v>48</v>
      </c>
      <c r="D20" t="s">
        <v>48</v>
      </c>
      <c r="E20" t="s">
        <v>58</v>
      </c>
      <c r="F20" t="s">
        <v>118</v>
      </c>
      <c r="G20" s="8">
        <v>1.5</v>
      </c>
      <c r="K20" t="s">
        <v>118</v>
      </c>
      <c r="L20" s="8">
        <v>1.6</v>
      </c>
      <c r="M20" s="8">
        <f t="shared" si="0"/>
        <v>0.10000000000000009</v>
      </c>
      <c r="N20" s="8"/>
      <c r="O20" s="8"/>
      <c r="P20" s="8"/>
      <c r="Q20" t="s">
        <v>112</v>
      </c>
      <c r="R20">
        <v>9</v>
      </c>
    </row>
    <row r="21" spans="1:18" ht="12.75">
      <c r="A21" t="s">
        <v>104</v>
      </c>
      <c r="B21" t="s">
        <v>11</v>
      </c>
      <c r="C21" t="s">
        <v>48</v>
      </c>
      <c r="D21" t="s">
        <v>48</v>
      </c>
      <c r="E21" t="s">
        <v>59</v>
      </c>
      <c r="F21" t="s">
        <v>117</v>
      </c>
      <c r="G21" s="8">
        <v>1.5</v>
      </c>
      <c r="K21" t="s">
        <v>117</v>
      </c>
      <c r="L21" s="8">
        <v>1.6</v>
      </c>
      <c r="M21" s="8">
        <f t="shared" si="0"/>
        <v>0.10000000000000009</v>
      </c>
      <c r="N21" s="8"/>
      <c r="O21" s="8"/>
      <c r="P21" s="8"/>
      <c r="Q21" t="s">
        <v>112</v>
      </c>
      <c r="R21">
        <v>11</v>
      </c>
    </row>
    <row r="22" spans="1:18" ht="12.75">
      <c r="A22" t="s">
        <v>103</v>
      </c>
      <c r="B22" t="s">
        <v>12</v>
      </c>
      <c r="C22" t="s">
        <v>53</v>
      </c>
      <c r="D22" t="s">
        <v>48</v>
      </c>
      <c r="E22" t="s">
        <v>60</v>
      </c>
      <c r="F22" t="s">
        <v>118</v>
      </c>
      <c r="G22" s="8">
        <v>2.3</v>
      </c>
      <c r="H22" t="s">
        <v>115</v>
      </c>
      <c r="I22" t="s">
        <v>115</v>
      </c>
      <c r="J22" t="s">
        <v>115</v>
      </c>
      <c r="K22" t="s">
        <v>125</v>
      </c>
      <c r="L22" s="8">
        <v>2.4</v>
      </c>
      <c r="M22" s="8">
        <f t="shared" si="0"/>
        <v>0.10000000000000009</v>
      </c>
      <c r="N22" s="8"/>
      <c r="O22" s="8"/>
      <c r="P22" s="8"/>
      <c r="Q22" t="s">
        <v>112</v>
      </c>
      <c r="R22">
        <v>12</v>
      </c>
    </row>
    <row r="23" spans="1:18" ht="12.75">
      <c r="A23" t="s">
        <v>103</v>
      </c>
      <c r="B23" t="s">
        <v>40</v>
      </c>
      <c r="C23" t="s">
        <v>48</v>
      </c>
      <c r="D23" t="s">
        <v>48</v>
      </c>
      <c r="E23" t="s">
        <v>61</v>
      </c>
      <c r="F23" t="s">
        <v>117</v>
      </c>
      <c r="G23" s="8">
        <v>1.6</v>
      </c>
      <c r="K23" t="s">
        <v>117</v>
      </c>
      <c r="L23" s="8">
        <v>1.8</v>
      </c>
      <c r="M23" s="8">
        <f t="shared" si="0"/>
        <v>0.19999999999999996</v>
      </c>
      <c r="N23" s="8" t="s">
        <v>114</v>
      </c>
      <c r="O23" s="8"/>
      <c r="P23" s="8"/>
      <c r="Q23" t="s">
        <v>112</v>
      </c>
      <c r="R23">
        <v>14</v>
      </c>
    </row>
    <row r="24" spans="1:18" ht="12.75">
      <c r="A24" t="s">
        <v>104</v>
      </c>
      <c r="B24" t="s">
        <v>23</v>
      </c>
      <c r="C24" t="s">
        <v>48</v>
      </c>
      <c r="D24" t="s">
        <v>48</v>
      </c>
      <c r="E24" t="s">
        <v>62</v>
      </c>
      <c r="F24" t="s">
        <v>118</v>
      </c>
      <c r="G24" s="8">
        <v>1.6</v>
      </c>
      <c r="K24" t="s">
        <v>118</v>
      </c>
      <c r="L24" s="8">
        <v>1.8</v>
      </c>
      <c r="M24" s="8">
        <f t="shared" si="0"/>
        <v>0.19999999999999996</v>
      </c>
      <c r="N24" s="8"/>
      <c r="O24" s="8"/>
      <c r="P24" s="8" t="s">
        <v>2</v>
      </c>
      <c r="Q24" t="s">
        <v>112</v>
      </c>
      <c r="R24">
        <v>16</v>
      </c>
    </row>
    <row r="25" spans="1:18" ht="12.75">
      <c r="A25" t="s">
        <v>103</v>
      </c>
      <c r="B25" t="s">
        <v>24</v>
      </c>
      <c r="C25" t="s">
        <v>48</v>
      </c>
      <c r="D25" t="s">
        <v>48</v>
      </c>
      <c r="E25" t="s">
        <v>64</v>
      </c>
      <c r="F25" t="s">
        <v>117</v>
      </c>
      <c r="G25" s="8">
        <v>1.7</v>
      </c>
      <c r="K25" t="s">
        <v>117</v>
      </c>
      <c r="L25" s="8">
        <v>1.9</v>
      </c>
      <c r="M25" s="8">
        <f t="shared" si="0"/>
        <v>0.19999999999999996</v>
      </c>
      <c r="N25" s="8"/>
      <c r="O25" s="8"/>
      <c r="P25" s="8"/>
      <c r="Q25" t="s">
        <v>112</v>
      </c>
      <c r="R25">
        <v>17</v>
      </c>
    </row>
    <row r="26" spans="1:18" ht="12.75">
      <c r="A26" t="s">
        <v>103</v>
      </c>
      <c r="B26" t="s">
        <v>25</v>
      </c>
      <c r="C26" t="s">
        <v>48</v>
      </c>
      <c r="D26" t="s">
        <v>48</v>
      </c>
      <c r="E26" t="s">
        <v>65</v>
      </c>
      <c r="F26" t="s">
        <v>118</v>
      </c>
      <c r="G26" s="8">
        <v>2.3</v>
      </c>
      <c r="J26" t="s">
        <v>114</v>
      </c>
      <c r="K26" t="s">
        <v>118</v>
      </c>
      <c r="L26" s="8">
        <v>2.6</v>
      </c>
      <c r="M26" s="8">
        <f t="shared" si="0"/>
        <v>0.30000000000000027</v>
      </c>
      <c r="N26" s="8"/>
      <c r="O26" s="8"/>
      <c r="P26" s="8"/>
      <c r="Q26" t="s">
        <v>112</v>
      </c>
      <c r="R26">
        <v>18</v>
      </c>
    </row>
    <row r="27" spans="1:18" ht="12.75">
      <c r="A27" t="s">
        <v>104</v>
      </c>
      <c r="B27" t="s">
        <v>66</v>
      </c>
      <c r="C27" t="s">
        <v>48</v>
      </c>
      <c r="D27" t="s">
        <v>48</v>
      </c>
      <c r="E27" t="s">
        <v>72</v>
      </c>
      <c r="F27" t="s">
        <v>117</v>
      </c>
      <c r="G27" s="8">
        <v>1.9</v>
      </c>
      <c r="I27" t="s">
        <v>115</v>
      </c>
      <c r="K27" t="s">
        <v>117</v>
      </c>
      <c r="L27" s="8">
        <v>2.1</v>
      </c>
      <c r="M27" s="8">
        <f t="shared" si="0"/>
        <v>0.20000000000000018</v>
      </c>
      <c r="N27" s="8"/>
      <c r="O27" s="8"/>
      <c r="P27" s="8"/>
      <c r="Q27" t="s">
        <v>112</v>
      </c>
      <c r="R27">
        <v>21</v>
      </c>
    </row>
    <row r="28" spans="1:18" ht="12.75">
      <c r="A28" t="s">
        <v>103</v>
      </c>
      <c r="B28" t="s">
        <v>67</v>
      </c>
      <c r="C28" t="s">
        <v>48</v>
      </c>
      <c r="D28" t="s">
        <v>48</v>
      </c>
      <c r="E28" t="s">
        <v>71</v>
      </c>
      <c r="F28" t="s">
        <v>118</v>
      </c>
      <c r="G28" s="8">
        <v>1.5</v>
      </c>
      <c r="K28" t="s">
        <v>118</v>
      </c>
      <c r="L28" s="8">
        <v>1.6</v>
      </c>
      <c r="M28" s="8">
        <f t="shared" si="0"/>
        <v>0.10000000000000009</v>
      </c>
      <c r="N28" s="8" t="s">
        <v>114</v>
      </c>
      <c r="O28" s="8"/>
      <c r="P28" s="8" t="s">
        <v>5</v>
      </c>
      <c r="Q28" t="s">
        <v>112</v>
      </c>
      <c r="R28">
        <v>22</v>
      </c>
    </row>
    <row r="29" spans="1:18" ht="12.75">
      <c r="A29" t="s">
        <v>103</v>
      </c>
      <c r="B29" t="s">
        <v>68</v>
      </c>
      <c r="C29" t="s">
        <v>48</v>
      </c>
      <c r="D29" t="s">
        <v>48</v>
      </c>
      <c r="E29" t="s">
        <v>73</v>
      </c>
      <c r="F29" t="s">
        <v>117</v>
      </c>
      <c r="G29" s="8">
        <v>1.6</v>
      </c>
      <c r="K29" t="s">
        <v>117</v>
      </c>
      <c r="L29" s="8">
        <v>1.7</v>
      </c>
      <c r="M29" s="8">
        <f t="shared" si="0"/>
        <v>0.09999999999999987</v>
      </c>
      <c r="N29" s="8"/>
      <c r="O29" s="8"/>
      <c r="P29" s="8" t="s">
        <v>139</v>
      </c>
      <c r="Q29" t="s">
        <v>112</v>
      </c>
      <c r="R29">
        <v>23</v>
      </c>
    </row>
    <row r="30" spans="1:18" ht="12.75">
      <c r="A30" t="s">
        <v>103</v>
      </c>
      <c r="B30" t="s">
        <v>69</v>
      </c>
      <c r="C30" t="s">
        <v>48</v>
      </c>
      <c r="D30" t="s">
        <v>48</v>
      </c>
      <c r="E30" t="s">
        <v>74</v>
      </c>
      <c r="F30" t="s">
        <v>118</v>
      </c>
      <c r="G30" s="8">
        <v>1.8</v>
      </c>
      <c r="K30" t="s">
        <v>118</v>
      </c>
      <c r="L30" s="8">
        <v>1.9</v>
      </c>
      <c r="M30" s="8">
        <f t="shared" si="0"/>
        <v>0.09999999999999987</v>
      </c>
      <c r="N30" s="8"/>
      <c r="O30" s="8"/>
      <c r="P30" s="8" t="s">
        <v>5</v>
      </c>
      <c r="Q30" t="s">
        <v>112</v>
      </c>
      <c r="R30">
        <v>24</v>
      </c>
    </row>
    <row r="31" spans="1:18" ht="12.75">
      <c r="A31" t="s">
        <v>104</v>
      </c>
      <c r="B31" t="s">
        <v>70</v>
      </c>
      <c r="C31" t="s">
        <v>48</v>
      </c>
      <c r="D31" t="s">
        <v>48</v>
      </c>
      <c r="E31" t="s">
        <v>75</v>
      </c>
      <c r="F31" t="s">
        <v>117</v>
      </c>
      <c r="G31" s="8">
        <v>1.7</v>
      </c>
      <c r="I31" t="s">
        <v>114</v>
      </c>
      <c r="K31" t="s">
        <v>117</v>
      </c>
      <c r="L31" s="8">
        <v>1.8</v>
      </c>
      <c r="M31" s="8">
        <f t="shared" si="0"/>
        <v>0.10000000000000009</v>
      </c>
      <c r="N31" s="8"/>
      <c r="O31" s="8"/>
      <c r="P31" s="8"/>
      <c r="Q31" t="s">
        <v>112</v>
      </c>
      <c r="R31">
        <v>25</v>
      </c>
    </row>
    <row r="32" spans="1:18" ht="12.75">
      <c r="A32" t="s">
        <v>107</v>
      </c>
      <c r="B32" t="s">
        <v>13</v>
      </c>
      <c r="C32" t="s">
        <v>48</v>
      </c>
      <c r="D32" t="s">
        <v>48</v>
      </c>
      <c r="E32" t="s">
        <v>76</v>
      </c>
      <c r="F32" t="s">
        <v>118</v>
      </c>
      <c r="G32" s="8">
        <v>2.2</v>
      </c>
      <c r="K32" t="s">
        <v>118</v>
      </c>
      <c r="L32" s="8">
        <v>2.3</v>
      </c>
      <c r="M32" s="8">
        <f t="shared" si="0"/>
        <v>0.09999999999999964</v>
      </c>
      <c r="N32" s="8"/>
      <c r="O32" s="8"/>
      <c r="P32" s="8"/>
      <c r="Q32" t="s">
        <v>112</v>
      </c>
      <c r="R32">
        <v>26</v>
      </c>
    </row>
    <row r="33" spans="1:18" ht="12.75">
      <c r="A33" t="s">
        <v>106</v>
      </c>
      <c r="B33" t="s">
        <v>14</v>
      </c>
      <c r="C33" t="s">
        <v>48</v>
      </c>
      <c r="D33" t="s">
        <v>48</v>
      </c>
      <c r="E33" t="s">
        <v>60</v>
      </c>
      <c r="F33" t="s">
        <v>117</v>
      </c>
      <c r="G33" s="8">
        <v>2.6</v>
      </c>
      <c r="K33" t="s">
        <v>117</v>
      </c>
      <c r="L33" s="8">
        <v>2.8</v>
      </c>
      <c r="M33" s="8">
        <f t="shared" si="0"/>
        <v>0.19999999999999973</v>
      </c>
      <c r="N33" s="8"/>
      <c r="O33" s="8"/>
      <c r="P33" s="8"/>
      <c r="Q33" t="s">
        <v>112</v>
      </c>
      <c r="R33">
        <v>27</v>
      </c>
    </row>
    <row r="34" spans="1:18" ht="12.75">
      <c r="A34" t="s">
        <v>107</v>
      </c>
      <c r="B34" t="s">
        <v>42</v>
      </c>
      <c r="C34" t="s">
        <v>48</v>
      </c>
      <c r="D34" t="s">
        <v>48</v>
      </c>
      <c r="E34" t="s">
        <v>78</v>
      </c>
      <c r="F34" t="s">
        <v>118</v>
      </c>
      <c r="G34" s="8">
        <v>1.9</v>
      </c>
      <c r="K34" t="s">
        <v>118</v>
      </c>
      <c r="L34" s="8">
        <v>2</v>
      </c>
      <c r="M34" s="8">
        <f t="shared" si="0"/>
        <v>0.10000000000000009</v>
      </c>
      <c r="N34" s="8"/>
      <c r="O34" s="8"/>
      <c r="P34" s="8"/>
      <c r="Q34" t="s">
        <v>112</v>
      </c>
      <c r="R34">
        <v>28</v>
      </c>
    </row>
    <row r="35" spans="1:18" ht="12.75">
      <c r="A35" t="s">
        <v>107</v>
      </c>
      <c r="B35" t="s">
        <v>44</v>
      </c>
      <c r="C35" t="s">
        <v>48</v>
      </c>
      <c r="D35" t="s">
        <v>48</v>
      </c>
      <c r="E35" t="s">
        <v>79</v>
      </c>
      <c r="F35" t="s">
        <v>118</v>
      </c>
      <c r="G35" s="8">
        <v>2.1</v>
      </c>
      <c r="K35" t="s">
        <v>118</v>
      </c>
      <c r="L35" s="8">
        <v>2.4</v>
      </c>
      <c r="M35" s="8">
        <f t="shared" si="0"/>
        <v>0.2999999999999998</v>
      </c>
      <c r="N35" s="8"/>
      <c r="O35" s="8"/>
      <c r="P35" s="8"/>
      <c r="Q35" t="s">
        <v>112</v>
      </c>
      <c r="R35">
        <v>30</v>
      </c>
    </row>
    <row r="36" spans="1:18" ht="12.75">
      <c r="A36" t="s">
        <v>107</v>
      </c>
      <c r="B36" t="s">
        <v>15</v>
      </c>
      <c r="C36" t="s">
        <v>48</v>
      </c>
      <c r="D36" t="s">
        <v>48</v>
      </c>
      <c r="E36" t="s">
        <v>81</v>
      </c>
      <c r="F36" t="s">
        <v>117</v>
      </c>
      <c r="G36" s="8">
        <v>2.1</v>
      </c>
      <c r="K36" t="s">
        <v>117</v>
      </c>
      <c r="L36" s="8">
        <v>2.2</v>
      </c>
      <c r="M36" s="8">
        <f t="shared" si="0"/>
        <v>0.10000000000000009</v>
      </c>
      <c r="N36" s="8"/>
      <c r="O36" s="8"/>
      <c r="P36" s="8"/>
      <c r="Q36" t="s">
        <v>112</v>
      </c>
      <c r="R36">
        <v>31</v>
      </c>
    </row>
    <row r="37" spans="1:18" ht="12.75">
      <c r="A37" t="s">
        <v>106</v>
      </c>
      <c r="B37" t="s">
        <v>16</v>
      </c>
      <c r="C37" t="s">
        <v>53</v>
      </c>
      <c r="D37" t="s">
        <v>48</v>
      </c>
      <c r="E37" t="s">
        <v>82</v>
      </c>
      <c r="F37" t="s">
        <v>118</v>
      </c>
      <c r="G37" s="8">
        <v>1.8</v>
      </c>
      <c r="K37" t="s">
        <v>118</v>
      </c>
      <c r="L37" s="8">
        <v>1.9</v>
      </c>
      <c r="M37" s="8">
        <f t="shared" si="0"/>
        <v>0.09999999999999987</v>
      </c>
      <c r="N37" s="8"/>
      <c r="O37" s="8"/>
      <c r="P37" s="8"/>
      <c r="Q37" t="s">
        <v>112</v>
      </c>
      <c r="R37">
        <v>32</v>
      </c>
    </row>
    <row r="38" spans="1:18" ht="12.75">
      <c r="A38" t="s">
        <v>111</v>
      </c>
      <c r="B38" t="s">
        <v>17</v>
      </c>
      <c r="C38" t="s">
        <v>48</v>
      </c>
      <c r="D38" t="s">
        <v>48</v>
      </c>
      <c r="E38" t="s">
        <v>85</v>
      </c>
      <c r="F38" t="s">
        <v>118</v>
      </c>
      <c r="G38" s="8">
        <v>1.5</v>
      </c>
      <c r="K38" t="s">
        <v>118</v>
      </c>
      <c r="L38" s="8">
        <v>1.6</v>
      </c>
      <c r="M38" s="8">
        <f t="shared" si="0"/>
        <v>0.10000000000000009</v>
      </c>
      <c r="N38" s="8"/>
      <c r="O38" s="8"/>
      <c r="P38" s="8"/>
      <c r="Q38" t="s">
        <v>112</v>
      </c>
      <c r="R38">
        <v>36</v>
      </c>
    </row>
    <row r="39" spans="1:18" ht="12.75">
      <c r="A39" t="s">
        <v>111</v>
      </c>
      <c r="B39" t="s">
        <v>35</v>
      </c>
      <c r="C39" t="s">
        <v>53</v>
      </c>
      <c r="D39" t="s">
        <v>48</v>
      </c>
      <c r="E39" t="s">
        <v>87</v>
      </c>
      <c r="F39" t="s">
        <v>118</v>
      </c>
      <c r="G39" s="8">
        <v>1.5</v>
      </c>
      <c r="K39" t="s">
        <v>118</v>
      </c>
      <c r="L39" s="8">
        <v>1.5</v>
      </c>
      <c r="M39" s="8">
        <f t="shared" si="0"/>
        <v>0</v>
      </c>
      <c r="N39" s="8"/>
      <c r="O39" s="8" t="s">
        <v>134</v>
      </c>
      <c r="P39" s="8" t="s">
        <v>140</v>
      </c>
      <c r="Q39" t="s">
        <v>112</v>
      </c>
      <c r="R39">
        <v>38</v>
      </c>
    </row>
    <row r="40" spans="1:18" ht="12.75">
      <c r="A40" t="s">
        <v>108</v>
      </c>
      <c r="B40" t="s">
        <v>36</v>
      </c>
      <c r="C40" t="s">
        <v>48</v>
      </c>
      <c r="D40" t="s">
        <v>48</v>
      </c>
      <c r="E40" t="s">
        <v>88</v>
      </c>
      <c r="F40" t="s">
        <v>117</v>
      </c>
      <c r="G40" s="8">
        <v>1.8</v>
      </c>
      <c r="K40" t="s">
        <v>117</v>
      </c>
      <c r="L40" s="8">
        <v>2</v>
      </c>
      <c r="M40" s="8">
        <f t="shared" si="0"/>
        <v>0.19999999999999996</v>
      </c>
      <c r="N40" s="8"/>
      <c r="O40" s="8"/>
      <c r="P40" s="8" t="s">
        <v>141</v>
      </c>
      <c r="Q40" t="s">
        <v>112</v>
      </c>
      <c r="R40">
        <v>39</v>
      </c>
    </row>
    <row r="41" spans="1:18" ht="12.75">
      <c r="A41" t="s">
        <v>111</v>
      </c>
      <c r="B41" t="s">
        <v>37</v>
      </c>
      <c r="C41" t="s">
        <v>48</v>
      </c>
      <c r="D41" t="s">
        <v>48</v>
      </c>
      <c r="E41" t="s">
        <v>89</v>
      </c>
      <c r="F41" t="s">
        <v>118</v>
      </c>
      <c r="G41" s="8">
        <v>2</v>
      </c>
      <c r="K41" t="s">
        <v>118</v>
      </c>
      <c r="L41" s="8">
        <v>2.1</v>
      </c>
      <c r="M41" s="8">
        <f t="shared" si="0"/>
        <v>0.10000000000000009</v>
      </c>
      <c r="N41" s="8"/>
      <c r="O41" s="8"/>
      <c r="Q41" t="s">
        <v>112</v>
      </c>
      <c r="R41">
        <v>40</v>
      </c>
    </row>
    <row r="42" spans="1:18" ht="12.75">
      <c r="A42" t="s">
        <v>108</v>
      </c>
      <c r="B42" t="s">
        <v>19</v>
      </c>
      <c r="C42" t="s">
        <v>48</v>
      </c>
      <c r="D42" t="s">
        <v>48</v>
      </c>
      <c r="E42" t="s">
        <v>91</v>
      </c>
      <c r="F42" t="s">
        <v>117</v>
      </c>
      <c r="G42" s="8">
        <v>2</v>
      </c>
      <c r="K42" t="s">
        <v>117</v>
      </c>
      <c r="L42" s="8">
        <v>2.2</v>
      </c>
      <c r="M42" s="8">
        <f t="shared" si="0"/>
        <v>0.20000000000000018</v>
      </c>
      <c r="N42" s="8"/>
      <c r="O42" s="8"/>
      <c r="P42" s="8"/>
      <c r="Q42" t="s">
        <v>112</v>
      </c>
      <c r="R42">
        <v>42</v>
      </c>
    </row>
    <row r="43" spans="1:18" ht="12.75">
      <c r="A43" t="s">
        <v>108</v>
      </c>
      <c r="B43" t="s">
        <v>32</v>
      </c>
      <c r="C43" t="s">
        <v>48</v>
      </c>
      <c r="D43" t="s">
        <v>48</v>
      </c>
      <c r="E43" t="s">
        <v>93</v>
      </c>
      <c r="F43" t="s">
        <v>119</v>
      </c>
      <c r="G43" s="8">
        <v>1.7</v>
      </c>
      <c r="H43" t="s">
        <v>114</v>
      </c>
      <c r="K43" t="s">
        <v>120</v>
      </c>
      <c r="L43" s="8">
        <v>1.7</v>
      </c>
      <c r="M43" s="8">
        <f t="shared" si="0"/>
        <v>0</v>
      </c>
      <c r="N43" s="8"/>
      <c r="O43" s="8" t="s">
        <v>102</v>
      </c>
      <c r="P43" s="8"/>
      <c r="Q43" t="s">
        <v>112</v>
      </c>
      <c r="R43">
        <v>44</v>
      </c>
    </row>
    <row r="44" spans="1:18" ht="12.75">
      <c r="A44" t="s">
        <v>108</v>
      </c>
      <c r="B44" t="s">
        <v>21</v>
      </c>
      <c r="C44" t="s">
        <v>48</v>
      </c>
      <c r="D44" t="s">
        <v>48</v>
      </c>
      <c r="E44" t="s">
        <v>95</v>
      </c>
      <c r="F44" t="s">
        <v>117</v>
      </c>
      <c r="G44" s="8">
        <v>1.9</v>
      </c>
      <c r="H44" t="s">
        <v>114</v>
      </c>
      <c r="I44" t="s">
        <v>114</v>
      </c>
      <c r="K44" t="s">
        <v>117</v>
      </c>
      <c r="L44" s="8">
        <v>1.9</v>
      </c>
      <c r="M44" s="8">
        <f t="shared" si="0"/>
        <v>0</v>
      </c>
      <c r="N44" s="8"/>
      <c r="O44" s="8"/>
      <c r="P44" s="8"/>
      <c r="Q44" t="s">
        <v>112</v>
      </c>
      <c r="R44">
        <v>47</v>
      </c>
    </row>
    <row r="45" spans="1:18" ht="12.75">
      <c r="A45" t="s">
        <v>111</v>
      </c>
      <c r="B45" t="s">
        <v>29</v>
      </c>
      <c r="C45" t="s">
        <v>48</v>
      </c>
      <c r="D45" t="s">
        <v>48</v>
      </c>
      <c r="E45" t="s">
        <v>97</v>
      </c>
      <c r="F45" t="s">
        <v>118</v>
      </c>
      <c r="G45" s="8">
        <v>1.8</v>
      </c>
      <c r="K45" t="s">
        <v>118</v>
      </c>
      <c r="L45" s="8">
        <v>2</v>
      </c>
      <c r="M45" s="8">
        <f t="shared" si="0"/>
        <v>0.19999999999999996</v>
      </c>
      <c r="N45" s="8"/>
      <c r="O45" s="8"/>
      <c r="P45" s="8"/>
      <c r="Q45" t="s">
        <v>112</v>
      </c>
      <c r="R45">
        <v>50</v>
      </c>
    </row>
    <row r="46" spans="1:18" ht="12.75">
      <c r="A46" t="s">
        <v>108</v>
      </c>
      <c r="B46" t="s">
        <v>30</v>
      </c>
      <c r="C46" t="s">
        <v>48</v>
      </c>
      <c r="D46" t="s">
        <v>48</v>
      </c>
      <c r="E46" t="s">
        <v>98</v>
      </c>
      <c r="F46" t="s">
        <v>117</v>
      </c>
      <c r="G46" s="8">
        <v>2</v>
      </c>
      <c r="K46" t="s">
        <v>117</v>
      </c>
      <c r="L46" s="8">
        <v>2.1</v>
      </c>
      <c r="M46" s="8">
        <f t="shared" si="0"/>
        <v>0.10000000000000009</v>
      </c>
      <c r="N46" s="8"/>
      <c r="O46" s="8"/>
      <c r="P46" s="8"/>
      <c r="Q46" t="s">
        <v>112</v>
      </c>
      <c r="R46">
        <v>51</v>
      </c>
    </row>
    <row r="47" spans="1:18" ht="12.75">
      <c r="A47" t="s">
        <v>103</v>
      </c>
      <c r="B47" t="s">
        <v>1</v>
      </c>
      <c r="C47" t="s">
        <v>48</v>
      </c>
      <c r="D47" t="s">
        <v>49</v>
      </c>
      <c r="E47" t="s">
        <v>52</v>
      </c>
      <c r="G47" s="8"/>
      <c r="Q47" t="s">
        <v>100</v>
      </c>
      <c r="R47">
        <v>1</v>
      </c>
    </row>
    <row r="48" spans="1:18" ht="12.75">
      <c r="A48" t="s">
        <v>103</v>
      </c>
      <c r="B48" t="s">
        <v>2</v>
      </c>
      <c r="C48" t="s">
        <v>53</v>
      </c>
      <c r="D48" t="s">
        <v>49</v>
      </c>
      <c r="E48" t="s">
        <v>52</v>
      </c>
      <c r="Q48" t="s">
        <v>100</v>
      </c>
      <c r="R48">
        <v>2</v>
      </c>
    </row>
    <row r="49" spans="1:18" ht="12.75">
      <c r="A49" t="s">
        <v>103</v>
      </c>
      <c r="B49" t="s">
        <v>6</v>
      </c>
      <c r="C49" t="s">
        <v>48</v>
      </c>
      <c r="D49" t="s">
        <v>48</v>
      </c>
      <c r="E49" t="s">
        <v>102</v>
      </c>
      <c r="G49" t="s">
        <v>52</v>
      </c>
      <c r="Q49" t="s">
        <v>100</v>
      </c>
      <c r="R49">
        <v>6</v>
      </c>
    </row>
    <row r="50" spans="1:18" ht="12.75">
      <c r="A50" t="s">
        <v>103</v>
      </c>
      <c r="B50" t="s">
        <v>7</v>
      </c>
      <c r="C50" t="s">
        <v>53</v>
      </c>
      <c r="D50" t="s">
        <v>48</v>
      </c>
      <c r="E50" t="s">
        <v>52</v>
      </c>
      <c r="Q50" t="s">
        <v>100</v>
      </c>
      <c r="R50">
        <v>7</v>
      </c>
    </row>
    <row r="51" spans="1:18" ht="12.75">
      <c r="A51" t="s">
        <v>103</v>
      </c>
      <c r="B51" t="s">
        <v>8</v>
      </c>
      <c r="C51" t="s">
        <v>52</v>
      </c>
      <c r="Q51" t="s">
        <v>100</v>
      </c>
      <c r="R51">
        <v>8</v>
      </c>
    </row>
    <row r="52" spans="1:18" ht="12.75">
      <c r="A52" t="s">
        <v>103</v>
      </c>
      <c r="B52" t="s">
        <v>10</v>
      </c>
      <c r="C52" t="s">
        <v>52</v>
      </c>
      <c r="Q52" t="s">
        <v>100</v>
      </c>
      <c r="R52">
        <v>10</v>
      </c>
    </row>
    <row r="53" spans="1:18" ht="12.75">
      <c r="A53" t="s">
        <v>103</v>
      </c>
      <c r="B53" t="s">
        <v>39</v>
      </c>
      <c r="C53" t="s">
        <v>50</v>
      </c>
      <c r="D53" t="s">
        <v>49</v>
      </c>
      <c r="E53" t="s">
        <v>52</v>
      </c>
      <c r="Q53" t="s">
        <v>100</v>
      </c>
      <c r="R53">
        <v>13</v>
      </c>
    </row>
    <row r="54" spans="1:18" ht="12.75">
      <c r="A54" t="s">
        <v>103</v>
      </c>
      <c r="B54" t="s">
        <v>41</v>
      </c>
      <c r="C54" t="s">
        <v>52</v>
      </c>
      <c r="Q54" t="s">
        <v>100</v>
      </c>
      <c r="R54">
        <v>15</v>
      </c>
    </row>
    <row r="55" spans="1:18" ht="12.75">
      <c r="A55" t="s">
        <v>103</v>
      </c>
      <c r="B55" t="s">
        <v>26</v>
      </c>
      <c r="C55" t="s">
        <v>48</v>
      </c>
      <c r="D55" t="s">
        <v>48</v>
      </c>
      <c r="E55" t="s">
        <v>80</v>
      </c>
      <c r="G55" t="s">
        <v>52</v>
      </c>
      <c r="Q55" t="s">
        <v>100</v>
      </c>
      <c r="R55">
        <v>19</v>
      </c>
    </row>
    <row r="56" spans="1:18" ht="12.75">
      <c r="A56" t="s">
        <v>103</v>
      </c>
      <c r="B56" t="s">
        <v>27</v>
      </c>
      <c r="C56" t="s">
        <v>48</v>
      </c>
      <c r="D56" t="s">
        <v>52</v>
      </c>
      <c r="Q56" t="s">
        <v>100</v>
      </c>
      <c r="R56">
        <v>20</v>
      </c>
    </row>
    <row r="57" spans="1:18" ht="12.75">
      <c r="A57" t="s">
        <v>106</v>
      </c>
      <c r="B57" t="s">
        <v>43</v>
      </c>
      <c r="C57" t="s">
        <v>48</v>
      </c>
      <c r="D57" t="s">
        <v>48</v>
      </c>
      <c r="E57" t="s">
        <v>77</v>
      </c>
      <c r="F57" t="s">
        <v>117</v>
      </c>
      <c r="G57" s="8">
        <v>2.3</v>
      </c>
      <c r="K57" t="s">
        <v>117</v>
      </c>
      <c r="L57" s="8">
        <v>2.3</v>
      </c>
      <c r="M57" s="8">
        <f>L57-G57</f>
        <v>0</v>
      </c>
      <c r="N57" s="8" t="s">
        <v>134</v>
      </c>
      <c r="O57" s="8" t="s">
        <v>52</v>
      </c>
      <c r="P57" s="8"/>
      <c r="Q57" t="s">
        <v>100</v>
      </c>
      <c r="R57">
        <v>29</v>
      </c>
    </row>
    <row r="58" spans="1:18" ht="12.75">
      <c r="A58" t="s">
        <v>106</v>
      </c>
      <c r="B58" t="s">
        <v>45</v>
      </c>
      <c r="C58" t="s">
        <v>53</v>
      </c>
      <c r="D58" t="s">
        <v>52</v>
      </c>
      <c r="Q58" t="s">
        <v>100</v>
      </c>
      <c r="R58">
        <v>33</v>
      </c>
    </row>
    <row r="59" spans="1:18" ht="12.75">
      <c r="A59" t="s">
        <v>106</v>
      </c>
      <c r="B59" t="s">
        <v>46</v>
      </c>
      <c r="C59" t="s">
        <v>48</v>
      </c>
      <c r="D59" t="s">
        <v>49</v>
      </c>
      <c r="E59" t="s">
        <v>83</v>
      </c>
      <c r="F59" t="s">
        <v>102</v>
      </c>
      <c r="G59">
        <v>1.1</v>
      </c>
      <c r="H59" t="s">
        <v>102</v>
      </c>
      <c r="I59" t="s">
        <v>102</v>
      </c>
      <c r="J59" t="s">
        <v>102</v>
      </c>
      <c r="L59" t="s">
        <v>52</v>
      </c>
      <c r="Q59" t="s">
        <v>100</v>
      </c>
      <c r="R59">
        <v>34</v>
      </c>
    </row>
    <row r="60" spans="1:18" ht="12.75">
      <c r="A60" t="s">
        <v>107</v>
      </c>
      <c r="B60" t="s">
        <v>47</v>
      </c>
      <c r="C60" t="s">
        <v>48</v>
      </c>
      <c r="D60" t="s">
        <v>48</v>
      </c>
      <c r="E60" t="s">
        <v>84</v>
      </c>
      <c r="F60" t="s">
        <v>117</v>
      </c>
      <c r="G60">
        <v>2</v>
      </c>
      <c r="J60" t="s">
        <v>102</v>
      </c>
      <c r="L60" t="s">
        <v>52</v>
      </c>
      <c r="Q60" t="s">
        <v>100</v>
      </c>
      <c r="R60">
        <v>35</v>
      </c>
    </row>
    <row r="61" spans="1:18" ht="12.75">
      <c r="A61" t="s">
        <v>108</v>
      </c>
      <c r="B61" t="s">
        <v>18</v>
      </c>
      <c r="C61" t="s">
        <v>53</v>
      </c>
      <c r="D61" t="s">
        <v>48</v>
      </c>
      <c r="E61" t="s">
        <v>86</v>
      </c>
      <c r="G61" t="s">
        <v>101</v>
      </c>
      <c r="H61" t="s">
        <v>113</v>
      </c>
      <c r="I61" t="s">
        <v>113</v>
      </c>
      <c r="J61" t="s">
        <v>52</v>
      </c>
      <c r="Q61" t="s">
        <v>100</v>
      </c>
      <c r="R61">
        <v>37</v>
      </c>
    </row>
    <row r="62" spans="1:18" ht="12.75">
      <c r="A62" t="s">
        <v>111</v>
      </c>
      <c r="B62" t="s">
        <v>38</v>
      </c>
      <c r="C62" t="s">
        <v>53</v>
      </c>
      <c r="D62" t="s">
        <v>48</v>
      </c>
      <c r="E62" t="s">
        <v>90</v>
      </c>
      <c r="G62" t="s">
        <v>109</v>
      </c>
      <c r="H62" t="s">
        <v>52</v>
      </c>
      <c r="Q62" t="s">
        <v>100</v>
      </c>
      <c r="R62">
        <v>41</v>
      </c>
    </row>
    <row r="63" spans="1:18" ht="12.75">
      <c r="A63" t="s">
        <v>111</v>
      </c>
      <c r="B63" t="s">
        <v>20</v>
      </c>
      <c r="C63" t="s">
        <v>48</v>
      </c>
      <c r="D63" t="s">
        <v>48</v>
      </c>
      <c r="E63" t="s">
        <v>92</v>
      </c>
      <c r="F63" t="s">
        <v>118</v>
      </c>
      <c r="G63" s="8">
        <v>1.9</v>
      </c>
      <c r="K63" t="s">
        <v>118</v>
      </c>
      <c r="L63" s="8">
        <v>2.1</v>
      </c>
      <c r="M63" s="8">
        <f>L63-G63</f>
        <v>0.20000000000000018</v>
      </c>
      <c r="N63" s="8"/>
      <c r="O63" s="8" t="s">
        <v>137</v>
      </c>
      <c r="P63" s="8" t="s">
        <v>52</v>
      </c>
      <c r="Q63" t="s">
        <v>100</v>
      </c>
      <c r="R63">
        <v>43</v>
      </c>
    </row>
    <row r="64" spans="1:18" ht="12.75">
      <c r="A64" t="s">
        <v>111</v>
      </c>
      <c r="B64" t="s">
        <v>33</v>
      </c>
      <c r="C64" t="s">
        <v>48</v>
      </c>
      <c r="D64" t="s">
        <v>48</v>
      </c>
      <c r="E64" t="s">
        <v>94</v>
      </c>
      <c r="G64" t="s">
        <v>105</v>
      </c>
      <c r="H64" t="s">
        <v>113</v>
      </c>
      <c r="I64" t="s">
        <v>102</v>
      </c>
      <c r="J64" t="s">
        <v>52</v>
      </c>
      <c r="Q64" t="s">
        <v>100</v>
      </c>
      <c r="R64">
        <v>45</v>
      </c>
    </row>
    <row r="65" spans="1:18" ht="12.75">
      <c r="A65" t="s">
        <v>108</v>
      </c>
      <c r="B65" t="s">
        <v>34</v>
      </c>
      <c r="C65" t="s">
        <v>48</v>
      </c>
      <c r="D65" t="s">
        <v>49</v>
      </c>
      <c r="E65" t="s">
        <v>52</v>
      </c>
      <c r="Q65" t="s">
        <v>100</v>
      </c>
      <c r="R65">
        <v>46</v>
      </c>
    </row>
    <row r="66" spans="1:18" ht="12.75">
      <c r="A66" t="s">
        <v>108</v>
      </c>
      <c r="B66" t="s">
        <v>22</v>
      </c>
      <c r="C66" t="s">
        <v>48</v>
      </c>
      <c r="D66" t="s">
        <v>48</v>
      </c>
      <c r="E66" t="s">
        <v>52</v>
      </c>
      <c r="Q66" t="s">
        <v>100</v>
      </c>
      <c r="R66">
        <v>48</v>
      </c>
    </row>
    <row r="67" spans="1:18" ht="12.75">
      <c r="A67" t="s">
        <v>108</v>
      </c>
      <c r="B67" t="s">
        <v>28</v>
      </c>
      <c r="C67" t="s">
        <v>54</v>
      </c>
      <c r="D67" t="s">
        <v>48</v>
      </c>
      <c r="E67" t="s">
        <v>96</v>
      </c>
      <c r="G67" t="s">
        <v>110</v>
      </c>
      <c r="I67" t="s">
        <v>52</v>
      </c>
      <c r="Q67" t="s">
        <v>100</v>
      </c>
      <c r="R67">
        <v>49</v>
      </c>
    </row>
    <row r="68" spans="1:18" ht="12.75">
      <c r="A68" t="s">
        <v>111</v>
      </c>
      <c r="B68" t="s">
        <v>31</v>
      </c>
      <c r="C68" t="s">
        <v>48</v>
      </c>
      <c r="D68" t="s">
        <v>48</v>
      </c>
      <c r="E68" t="s">
        <v>99</v>
      </c>
      <c r="F68" t="s">
        <v>118</v>
      </c>
      <c r="G68" s="8">
        <v>1.4</v>
      </c>
      <c r="K68" t="s">
        <v>118</v>
      </c>
      <c r="L68" s="8">
        <v>1.5</v>
      </c>
      <c r="M68" s="8">
        <f>L68-G68</f>
        <v>0.10000000000000009</v>
      </c>
      <c r="N68" s="8"/>
      <c r="O68" s="8" t="s">
        <v>52</v>
      </c>
      <c r="P68" s="8"/>
      <c r="Q68" t="s">
        <v>100</v>
      </c>
      <c r="R68">
        <v>52</v>
      </c>
    </row>
    <row r="70" ht="12.75">
      <c r="B70" s="1" t="s">
        <v>212</v>
      </c>
    </row>
    <row r="71" spans="2:16" ht="12.75">
      <c r="B71" s="1" t="s">
        <v>213</v>
      </c>
      <c r="G71" s="20">
        <f>AVERAGE(G17:G46)</f>
        <v>1.8266666666666667</v>
      </c>
      <c r="H71" s="1" t="s">
        <v>214</v>
      </c>
      <c r="M71" s="6"/>
      <c r="N71" s="6"/>
      <c r="O71" s="6"/>
      <c r="P71" s="6"/>
    </row>
  </sheetData>
  <sheetProtection/>
  <printOptions gridLines="1"/>
  <pageMargins left="0.25" right="0.25" top="0.81" bottom="0.32" header="0.6" footer="0.2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2011-05-14T13:48:52Z</cp:lastPrinted>
  <dcterms:created xsi:type="dcterms:W3CDTF">2005-05-01T18:06:32Z</dcterms:created>
  <dcterms:modified xsi:type="dcterms:W3CDTF">2011-06-14T11:59:36Z</dcterms:modified>
  <cp:category/>
  <cp:version/>
  <cp:contentType/>
  <cp:contentStatus/>
</cp:coreProperties>
</file>